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225" windowWidth="18315" windowHeight="123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'1'!$6:$7</definedName>
    <definedName name="_xlnm.Print_Titles" localSheetId="1">'2'!$7:$8</definedName>
    <definedName name="_xlnm.Print_Area" localSheetId="0">'1'!$A$1:$J$48</definedName>
    <definedName name="_xlnm.Print_Area" localSheetId="1">'2'!$A$1:$H$28</definedName>
    <definedName name="_xlnm.Print_Area" localSheetId="2">'3'!$A$1:$J$32</definedName>
    <definedName name="_xlnm.Print_Area" localSheetId="3">'4'!$A$1:$D$20</definedName>
    <definedName name="_xlnm.Print_Area" localSheetId="4">'5'!$A$1:$AE$38</definedName>
    <definedName name="_xlnm.Print_Area" localSheetId="5">'6'!$A$1:$J$27</definedName>
    <definedName name="_xlnm.Print_Area" localSheetId="8">'9'!$A$1:$I$30</definedName>
  </definedNames>
  <calcPr fullCalcOnLoad="1" refMode="R1C1"/>
</workbook>
</file>

<file path=xl/sharedStrings.xml><?xml version="1.0" encoding="utf-8"?>
<sst xmlns="http://schemas.openxmlformats.org/spreadsheetml/2006/main" count="574" uniqueCount="317">
  <si>
    <t>Доля общей площади многоквартирных домов в которых проведен комплексный капитальный ремонт от общей площади многоквартирных домов требующих капитального ремонта</t>
  </si>
  <si>
    <t>Удельный расход тепловой энергии в многоквартирных домах (в расчете на 1 кв. метр общей площади);</t>
  </si>
  <si>
    <t>Удельный расход холодной воды в многоквартирных домах (в расчете на 1 жителя);</t>
  </si>
  <si>
    <t>Удельный расход горячей воды в многоквартирных домах (в расчете на 1 жителя);</t>
  </si>
  <si>
    <t>Удельный расход электрической энергии в многоквартирных домах (в расчете на 1 кв. метр общей площади);</t>
  </si>
  <si>
    <t>Удельный расход природного газа в многоквартирных домах с индивидуальными системами газового отопления (в расчете на 1 кв. метр общей площади);</t>
  </si>
  <si>
    <t>Удельный расход природного газа в многоквартирных домах с иными системами теплоснабжения (в расчете на 1 жителя);</t>
  </si>
  <si>
    <t>Значения показателей</t>
  </si>
  <si>
    <t>Сведения</t>
  </si>
  <si>
    <t>№
п/п</t>
  </si>
  <si>
    <t>Показатель
(индикатор)
(наименование)</t>
  </si>
  <si>
    <t>базовое значение</t>
  </si>
  <si>
    <t>второй год реализации программы</t>
  </si>
  <si>
    <t>ГРБС</t>
  </si>
  <si>
    <t>1.1</t>
  </si>
  <si>
    <t>1.2</t>
  </si>
  <si>
    <t>2.1</t>
  </si>
  <si>
    <t>2.2</t>
  </si>
  <si>
    <t>2.3</t>
  </si>
  <si>
    <t>1.1.1</t>
  </si>
  <si>
    <t>1.1.2</t>
  </si>
  <si>
    <t>1.1.3</t>
  </si>
  <si>
    <t>1.2.1</t>
  </si>
  <si>
    <t>1.3</t>
  </si>
  <si>
    <t>Ед. изм.</t>
  </si>
  <si>
    <t>1.1.</t>
  </si>
  <si>
    <t>3</t>
  </si>
  <si>
    <t>окончания реализации</t>
  </si>
  <si>
    <t>начала реализации</t>
  </si>
  <si>
    <t>Ответственный исполнитель</t>
  </si>
  <si>
    <t>Ожидаемый непосредственный результат
(краткое описание)</t>
  </si>
  <si>
    <t>Срок</t>
  </si>
  <si>
    <t>Номер и наименование ведомственной целевой программы, основного мероприятия</t>
  </si>
  <si>
    <t>Перечень</t>
  </si>
  <si>
    <t>тыс. руб.</t>
  </si>
  <si>
    <t xml:space="preserve">Код бюджетной классификации 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</si>
  <si>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</si>
  <si>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</si>
  <si>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</si>
  <si>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</si>
  <si>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</si>
  <si>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</si>
  <si>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</si>
  <si>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за счет средств юридических лиц</t>
  </si>
  <si>
    <t>№ п/п</t>
  </si>
  <si>
    <t>1.2.</t>
  </si>
  <si>
    <t>за счет средств федерального бюджета**</t>
  </si>
  <si>
    <t>Удельный  вес проб воды, отбор которых произведен из водопроводной сети, и которые не отвечают гигиеническим нормативам по санитарно-химическим показателям</t>
  </si>
  <si>
    <t>Удельный вес проб воды, отбор которых произведен из водопроводной сети, и которые не отвечают гигиеническим нормативам по микробиологическим показателям</t>
  </si>
  <si>
    <t>Доля уличной водопроводной сети, нуждающейся в замене</t>
  </si>
  <si>
    <t>%</t>
  </si>
  <si>
    <t>четвертый год реализации программы</t>
  </si>
  <si>
    <t>третий год реализации программы</t>
  </si>
  <si>
    <t>2018</t>
  </si>
  <si>
    <t>1. Нерациональное использование энергетических ресурсов (электрической  и тепловой энергии, холодной и горячей воды). 
2. Недостижение значений целевых показателей.</t>
  </si>
  <si>
    <t xml:space="preserve">1. Капитальный ремонт, замена ветхих инженерных сетей.
2. Уменьшение потерь энергетических ресурсов при их передаче (транспортировке) </t>
  </si>
  <si>
    <t>1. Увеличение аварийности на инженерных сетях, не стабильное обеспечение потребителей энергетическими ресурсами
2. Недостижение значений целевых показателей.</t>
  </si>
  <si>
    <t xml:space="preserve">1. Реализация настоящего мероприятия предполагает реконструкцию, и строительство объектов систем энерго-, теплоснабжения в муниципальных образованиях.
2. Улучшение работы топливно-энергетического и жилищно-коммунального комплексов  </t>
  </si>
  <si>
    <t>1. Нерациональное использование энергетических ресурсов 
2. Увеличение аварийности на инженерных сетях, не стабильное обеспечение потребителей энергетическими ресурсами
3.Недостижение значений целевых показателей</t>
  </si>
  <si>
    <t>Доля потерь электрической, тепловой энергии и воды при ее пердаче в общем объеме переданной тепловой энергии и воды.</t>
  </si>
  <si>
    <t>1.Доля потерь электрической, тепловой энергии и воды при ее пердаче в общем объеме переданной тепловой энергии и воды.
2.Удельный расход топлива на выработку электрической энергии тепловыми электростанциями.
3.Удельный расход топлива на выработку тепловой  энергии тепловыми электростанциями</t>
  </si>
  <si>
    <t>1.Установка коллективных и индивидуальных приборов учета на отпуск коммунальных ресурсов приборов учета 
2.Уменьшение объемов потребления энергетических ресурсов (электрической  и тепловой энергии, холодной и горячей воды)</t>
  </si>
  <si>
    <t xml:space="preserve">1.Удельный  вес проб воды, отбор которых произведен из водопроводной сети, и которые не отвечают гигиеническим нормативам по санитарно-химическим показателям
2.Удельный вес проб воды, отбор которых произведен из водопроводной сети, и которые не отвечают гигиеническим нормативам по микробиологическим показателям
3.Доля уличной водопроводной сети, нуждающейся в замене
</t>
  </si>
  <si>
    <t>Основное мероприятие 2.2.  "Проведение мероприятий, направленных      на реконструкцию и  строительство систем водоснабжения "</t>
  </si>
  <si>
    <t xml:space="preserve">1.Доля уличной канализационной сети, нуждающейся в замене.
2.Доля сточных вод, очищенных до нормативных значений, в общем объеме сточных вод, пропущенных через очистные сооружения
3. Объем сточных вод, пропущенных через очистные сооружения, в общем объеме сточных вод
</t>
  </si>
  <si>
    <t>Увеличение социальной напряженности</t>
  </si>
  <si>
    <t>Общая площадь отремонтированных придомовых проездов</t>
  </si>
  <si>
    <t>Общая протяженность отремонтированных линий наружного освещения</t>
  </si>
  <si>
    <t>Количество обустроенных и восстановленных детских площадок</t>
  </si>
  <si>
    <t>1. Нерациональное использование водныхресурсов 
2. Увеличение аварийности на объектах водоснабжения, водоотведения,  водопроводных и канализационных сетяхх, не стабильное обеспечение потребителей питьевой водой и услугой по водоотведения.
3.Недостижение значений целевых показателей</t>
  </si>
  <si>
    <t>1. Доля уличной водопроводной сети, нуждающейся в замене.
2.Число аварий в системах водоснабжения, водоотведения и очистки сточных вод
3Доля уличной канализационной сети, нуждающейся в замене.
4.Доля сточных вод, очищенных до нормативных значений, в общем объеме сточных вод, пропущенных через очистные сооружения</t>
  </si>
  <si>
    <t>3.1</t>
  </si>
  <si>
    <t>3.2</t>
  </si>
  <si>
    <t>3.3</t>
  </si>
  <si>
    <t>шт</t>
  </si>
  <si>
    <t>1.1.4</t>
  </si>
  <si>
    <t>1.1.5</t>
  </si>
  <si>
    <t>1.1.6</t>
  </si>
  <si>
    <t>1.1.7</t>
  </si>
  <si>
    <t>1.1.8</t>
  </si>
  <si>
    <t>1.2.2</t>
  </si>
  <si>
    <t>1.2.3</t>
  </si>
  <si>
    <t>1.3.1</t>
  </si>
  <si>
    <t>1.3.2</t>
  </si>
  <si>
    <t>1.3.3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</si>
  <si>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Пенжинского района</t>
  </si>
  <si>
    <t>Доля объема производства электрической энергии генерирующими объектами, функционирующими на основе использования возобновляемых источников энергии, в совокупном объеме производства электрической энергии на территорииПенжинского района (без учета гидроэлектростанций установленной мощностью свыше 25 МВт);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</si>
  <si>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Пенжинского района;</t>
  </si>
  <si>
    <t>Ввод мощностей генерирующих объектов, функционирующих на основе использования возобновляемых источников энергии, на территории Пенжинского района (без учета гидроэлектростанций установленной мощностью свыше 25 МВт).</t>
  </si>
  <si>
    <t>человек</t>
  </si>
  <si>
    <t>кг у т/тыс. руб.</t>
  </si>
  <si>
    <t>МВт</t>
  </si>
  <si>
    <t>1. Общие целевые показатели в области энергосбережения и повышения энергетической эффективности:</t>
  </si>
  <si>
    <t>2. Целевые показатели в области энергосбережения и повышения энергетической эффективности в государственном секторе:</t>
  </si>
  <si>
    <t>1.2.4</t>
  </si>
  <si>
    <t>1.2.5</t>
  </si>
  <si>
    <t>1.2.6</t>
  </si>
  <si>
    <t>Гкал/кв.м.</t>
  </si>
  <si>
    <t>куб.м/чел</t>
  </si>
  <si>
    <t>удельный расход электрической энергии в многоквартирных домах (в расчете на 1 кв. метр общей площади);</t>
  </si>
  <si>
    <t>кВт/кв.м.</t>
  </si>
  <si>
    <t>3. Целевые показатели в области энергосбережения и повышения энергетической эффективности в жилищном фонде:</t>
  </si>
  <si>
    <r>
      <t>м</t>
    </r>
    <r>
      <rPr>
        <sz val="10"/>
        <rFont val="Calibri"/>
        <family val="2"/>
      </rPr>
      <t>²</t>
    </r>
  </si>
  <si>
    <t>4.1</t>
  </si>
  <si>
    <t xml:space="preserve">% </t>
  </si>
  <si>
    <t>4.2</t>
  </si>
  <si>
    <t>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</si>
  <si>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Уменьшение доли многоквартирных домов требующих капитального ремонта</t>
  </si>
  <si>
    <t>1.4</t>
  </si>
  <si>
    <t>1.5.1</t>
  </si>
  <si>
    <t>1.5.2</t>
  </si>
  <si>
    <t>км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</si>
  <si>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 Камчатского края. 
2.Обеспечение питьевой водой нормативного качества</t>
  </si>
  <si>
    <t>3.4</t>
  </si>
  <si>
    <t>3.5</t>
  </si>
  <si>
    <t>3.6</t>
  </si>
  <si>
    <t>Доля ежегодно заменяемых ветхих сетей, нуждающихся в замене, в % от их протяженности</t>
  </si>
  <si>
    <t>ед.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</si>
  <si>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</si>
  <si>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5. Целевые показатели в области предоставления коммунальных услуг :</t>
  </si>
  <si>
    <t>Доля возмещения муниципальными учреждениями предъявленной платы за коммунальные услуги</t>
  </si>
  <si>
    <t>Основное мероприятие 2.3. "Проведение мероприятий,          направленных    на строительство систем водоотведения"</t>
  </si>
  <si>
    <t>1.Планируется реализация мероприятий по устройству парков, скверов, береговой линии, благоустройство мест захоронений, ограждению объектов социальной сферы, парков, скверов. 
2. Комфортные условия для жизнедеятельности населения</t>
  </si>
  <si>
    <t>1. Предусматривается реализация мероприятий, направленных на решение вопросов по проектированию, строительству  объектов канализационного хозяйства. 
2. Улучшение качества предоставления услуги по водоотведению   и улучшение экологической обстановки</t>
  </si>
  <si>
    <t>Связь с показателями муниципальной программы
 (подпрограммы)</t>
  </si>
  <si>
    <t>Последствия нереализации  основного мероприятия</t>
  </si>
  <si>
    <t>Доля объемов электрической, тепловой энергии холодной и горячей воды, расчеты за которую осуществляются с использованием приборов учета</t>
  </si>
  <si>
    <t>1. Предусматривается реализация мероприятий, направленных на установку приборов учета, модернизацию энергомеханического  оборудования,  систем    измерения    количества   и    качества    воды,  укрепление   (восстановление)   зон санитарной охраны источников водоснабжения.
2. Обеспечение питьевой водой нормативного качества</t>
  </si>
  <si>
    <t>1. Нерациональное использование водных ресурсов 
2. Увеличение аварийности на объектах водоотведения и канализационных сетях сетях, не стабильное обеспечение потребителей питьевой водой 
3.Ухудшение качества питьевой воды.
4.Недостижение значений целевых показателей</t>
  </si>
  <si>
    <t>1. Нерациональное использование водных ресурсов 
2. Увеличение аварийности на объектах водоснабжения и водопроводных сетях.
3.Ухудшение качества питьевой воды.
4.Недостижение значений целевых показателей</t>
  </si>
  <si>
    <t>1.Планируется реализация мероприятий по ремонту, капитальному ремонту автомобильных дорог, дворовых территорий многоквартирных домов и проездов к ним.
2.Формирование благоприятных и комфортных условий для жизнедеятельности населения</t>
  </si>
  <si>
    <t>1. Предусматривается реализация мероприятий по ландшафтной организации территорий, устройству газонов,   озеленению
2.Улучшение внешнего облика муниципальных образований</t>
  </si>
  <si>
    <t>1. Доля общей площади капитально отремонтированных многоквартирных домов в общей площади многоквартирных домов построенных до 2000 года. 
2. Количество граждан улучшивших жилищные условия в текущем году в результате капитального ремонта многоквартирных домов на основе программы финансирования капитального ремонта многоквартирных домов</t>
  </si>
  <si>
    <t>не предусмотрено</t>
  </si>
  <si>
    <t xml:space="preserve">Доля получателей субсидий на оплату жилищно-коммунальных услуг </t>
  </si>
  <si>
    <t>Энергоемкость валового регионального продукта  для фактических условий</t>
  </si>
  <si>
    <t>Подпрограмма 1  "Энергосбережение и повышение энергетической эффективности в сельском поселении "село Каменское"</t>
  </si>
  <si>
    <t>Основное мероприятие 1.1. "Проведение мероприятий, направленных на ремонт ветхих и аварийных сетей"</t>
  </si>
  <si>
    <t>Основное мероприятие 4.1. "Капитальный ремонт многоквартирных домов в сельском поселении "село Каменское"</t>
  </si>
  <si>
    <t>Подпрограмма 4  "Капитальный ремонт многоквартирных домов в сельском поселении "село Каменское""</t>
  </si>
  <si>
    <t xml:space="preserve">текущий год (оценка) </t>
  </si>
  <si>
    <t xml:space="preserve">очередной год </t>
  </si>
  <si>
    <t xml:space="preserve">первый год реализации программы </t>
  </si>
  <si>
    <t>Приложение  2  к       муниципальной программе "Энергоэффективность,    развитие    энергетики   и коммунального хозяйства,     обеспечение жителей сельского поселения "село Каменское" Пенжинского муниципального района    коммунальными       услугами     и       услугами        по благоустройству территорий  на 2016-2018 годы"</t>
  </si>
  <si>
    <t>2016</t>
  </si>
  <si>
    <t>Подпрограмма 2 "Чистая вода в сельском поселении "село Каменское"</t>
  </si>
  <si>
    <t>Основное мероприятие 2.1. «Проведение технических мероприятий,           направленных на решение вопросов по улучшению работы систем водоснабжения и водоотведения»</t>
  </si>
  <si>
    <t>1. Планируется реализация мероприятий по устройству и восстановлению систем наружного освещения улиц, проездов, дворовых территорий, площадок, парковочных зон, скверов, пешеходных аллей сельского поселения
2. Улучшение внешнего облика муниципальных образований</t>
  </si>
  <si>
    <t>Подпрограмма 3 "Благоустройство территорий  сельского поселения "село Каменское""</t>
  </si>
  <si>
    <t>Финансовое обеспечение реализации муниципальной программы</t>
  </si>
  <si>
    <t>Наименование муниципальной программы / подпрограммы / мероприятия</t>
  </si>
  <si>
    <t>Всего, в том числе:</t>
  </si>
  <si>
    <t>930</t>
  </si>
  <si>
    <t>1.1.1.</t>
  </si>
  <si>
    <t>1.1.2.</t>
  </si>
  <si>
    <t>014</t>
  </si>
  <si>
    <t>0200000000</t>
  </si>
  <si>
    <t>0210000000</t>
  </si>
  <si>
    <t>0210100000</t>
  </si>
  <si>
    <t>0220000000</t>
  </si>
  <si>
    <t>Основное мероприятие 1.4.  "Оплата коммунальных услуг муниципальными учреждениями"</t>
  </si>
  <si>
    <t>Увеличение кредиторской задолженности перед энергоснабжающей организацией</t>
  </si>
  <si>
    <t xml:space="preserve">Основное мероприятие 3.1. "Ремонт, реконструкция и содержание уличных сетей наружного освещения" </t>
  </si>
  <si>
    <t xml:space="preserve">Основное мероприятие 3.2. «Капитальный ремонт и ремонт автомобильных дорог общего пользования сельского поселения «село Каменское» (в том числе элементов улично-дорожной сети, включая тротуары и парковки), дворовых территорий многоквартирных домов и проездов к ним». </t>
  </si>
  <si>
    <t>Основное мероприятие 3.3. «Ландшафтная организация  территории, в том числе  озеленение на территории сельского поселения «село Каменское»</t>
  </si>
  <si>
    <t>Основное мероприятие 3.4.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</si>
  <si>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Основное мероприятие 3.6. "Обеспечение дорожной деятельности в отношении автомобильных дорог общего пользования на территории сельского поселения "село Каменское"</t>
  </si>
  <si>
    <t>Таблица 6</t>
  </si>
  <si>
    <t>№</t>
  </si>
  <si>
    <t>Наименование подпрограммы, контрольного события программы</t>
  </si>
  <si>
    <t>ответственный исполнитель
(ИОГВ/Ф.И.О.)</t>
  </si>
  <si>
    <t>срок реализации
(дата)</t>
  </si>
  <si>
    <t>Х</t>
  </si>
  <si>
    <t>Администрация сельского поселения "село Каменское"</t>
  </si>
  <si>
    <t>2</t>
  </si>
  <si>
    <t>Таблица 5</t>
  </si>
  <si>
    <r>
      <t>Детальный план-график реализации муниципальной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</si>
  <si>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t>Наименование основного мероприятия, РВЦП,   контрольного события программы</t>
  </si>
  <si>
    <t>Объем ресурсного обеспечения,
тыс. руб.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</si>
  <si>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</si>
  <si>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Ответст-венный испол-нитель
(ИОГВ/
Ф.И.О.)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</si>
  <si>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</si>
  <si>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</si>
  <si>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</si>
  <si>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t>График реализации (месяц/квартал)</t>
  </si>
  <si>
    <t>всего</t>
  </si>
  <si>
    <t>1.</t>
  </si>
  <si>
    <t>х</t>
  </si>
  <si>
    <t>Всего:</t>
  </si>
  <si>
    <t>федеральный бюджет</t>
  </si>
  <si>
    <t>краевой бюджет</t>
  </si>
  <si>
    <t>местные бюджеты</t>
  </si>
  <si>
    <t>муниципальные внебюджетные фонды</t>
  </si>
  <si>
    <t>юридические лица</t>
  </si>
  <si>
    <t>Всего по программе</t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</si>
  <si>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</si>
  <si>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реализациимуниципальной программы за счет средств местного бюджета.</t>
    </r>
  </si>
  <si>
    <t xml:space="preserve">Форма мониторинга реализации муниципальной программы </t>
  </si>
  <si>
    <t xml:space="preserve">отчетный период </t>
  </si>
  <si>
    <t>Ответственный исполнитель:</t>
  </si>
  <si>
    <t xml:space="preserve">№ </t>
  </si>
  <si>
    <t>Наименование ВЦП, основного мероприятия, мероприятия ФЦП, контрольного события программы</t>
  </si>
  <si>
    <t>Расходы на реализацию муниципальной программы, 
тыс. руб.</t>
  </si>
  <si>
    <t>Ответственный исполнитель (ИОГВ/Ф.И.О.)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</si>
  <si>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</si>
  <si>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</si>
  <si>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</si>
  <si>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Примечание</t>
  </si>
  <si>
    <t xml:space="preserve">предусмотрено </t>
  </si>
  <si>
    <t>профинансировано</t>
  </si>
  <si>
    <t>освоено</t>
  </si>
  <si>
    <t>государственные внебюджетные фонды</t>
  </si>
  <si>
    <t>Мероприятие 1.1.1</t>
  </si>
  <si>
    <t>…</t>
  </si>
  <si>
    <t>Мероприятие 1.2.1</t>
  </si>
  <si>
    <t>Таблица 7</t>
  </si>
  <si>
    <t>Сведения о достижении значений показателей (индикаторов)</t>
  </si>
  <si>
    <t>№ 
п/п</t>
  </si>
  <si>
    <t>Ед. измерения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</si>
  <si>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</si>
  <si>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</si>
  <si>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</si>
  <si>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</si>
  <si>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</si>
  <si>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</si>
  <si>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Муниципальная программа</t>
  </si>
  <si>
    <t>Показатель 
(индикатор)</t>
  </si>
  <si>
    <t>Подпрограмма муниципаьлной программы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</si>
  <si>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</si>
  <si>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t>Таблица 8</t>
  </si>
  <si>
    <t xml:space="preserve">Сведения </t>
  </si>
  <si>
    <t>основных мероприятий подпрограмм муниципальной программы</t>
  </si>
  <si>
    <t>Наименование ведомственной целевой программы, основного мероприятия</t>
  </si>
  <si>
    <t>Плановый срок</t>
  </si>
  <si>
    <t>Фактический срок</t>
  </si>
  <si>
    <t>Результаты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</si>
  <si>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</si>
  <si>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заплани-рованные</t>
  </si>
  <si>
    <t>достигну-тые</t>
  </si>
  <si>
    <t>Подпрограмма муниципальной программы 1</t>
  </si>
  <si>
    <t>Основное мероприятие 1.1</t>
  </si>
  <si>
    <t>Контрольное событие программы</t>
  </si>
  <si>
    <t>Мероприятие 1.1.2</t>
  </si>
  <si>
    <t>РВЦП 1.2</t>
  </si>
  <si>
    <t>Контрольное событие программы 1.2.1.1</t>
  </si>
  <si>
    <t>Контрольное событие программы 1.2.1.2</t>
  </si>
  <si>
    <t>Основное мероприятие 1.3</t>
  </si>
  <si>
    <t>Мероприятие 1.3.1</t>
  </si>
  <si>
    <t>Мероприятие 1.3.2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</si>
  <si>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</si>
  <si>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Таблица 9</t>
  </si>
  <si>
    <t>Информация об использовании бюджетных и внебюджетных средств муниципальной программы</t>
  </si>
  <si>
    <t>Расходы
(тыс. руб.), годы</t>
  </si>
  <si>
    <t>предусмотрено на 1 января</t>
  </si>
  <si>
    <t xml:space="preserve">предусмотрено на отчетную дату </t>
  </si>
  <si>
    <t xml:space="preserve">освоено </t>
  </si>
  <si>
    <t>Наименование муниципальной программы</t>
  </si>
  <si>
    <t>Наименование  подпрограммы 1</t>
  </si>
  <si>
    <t>Наименование основного мероприятия 1.1 (РВЦП)</t>
  </si>
  <si>
    <t>Наименование  подпрограммы 2</t>
  </si>
  <si>
    <t>Удельный вес проб воды, отбор которых произведен из водопроводной сети, не отвечающий гигиеническим нормативам по санитарно-химическим показателям, составляет 21,34%</t>
  </si>
  <si>
    <t>Удельный вес проб воды, отбор которых произведен из водопроводной сети, не отвечающих гигиеническим нормативам по микробиологическим показателям, составляет менее 1%</t>
  </si>
  <si>
    <t xml:space="preserve"> Объем сточных вод, пропущенных через очистные сооружения, в общем объеме сточных вод составляет 0%</t>
  </si>
  <si>
    <t>4</t>
  </si>
  <si>
    <t>Доля многоквартирных домов в Пенжинском районе, требующих капитального ремонта уменьшена на 5%</t>
  </si>
  <si>
    <t>План реализации муниципальной программы «Энергоэффективность,  развитие энергетики и коммунального хозяйства, обеспечение жителей сельского поселения "село Каменское"  Пенжинского муниципального района  коммунальными услугами и услугами по благоустройству территорий  на 2016-2018 годы»</t>
  </si>
  <si>
    <t>Энергоемкость валового регионального продукта сельского поселения "село Каменское  для фактических условий составляет 13,83 кг у т/тыс. руб.</t>
  </si>
  <si>
    <t>Отношение расходов на приобретение энергетических ресурсов  к объему валового регионального продукта  сельского поселения "село Каменское" 38,49%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</si>
  <si>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сельского поселения "село Каменское"</t>
  </si>
  <si>
    <t>декабрь 2016 года</t>
  </si>
  <si>
    <t>Отремонтировано 4500 м2 придомовых проездов</t>
  </si>
  <si>
    <t>июнь-август 2016 года</t>
  </si>
  <si>
    <t>Отремонтировано 1,12 км линий наружного освещения</t>
  </si>
  <si>
    <t>январь-декабрь 2016 года</t>
  </si>
  <si>
    <t>Обустроено и улучшено 20% территории сельского поселения</t>
  </si>
  <si>
    <t>июнь-октябрь 2016</t>
  </si>
  <si>
    <t>июнь-сентябрь 2016</t>
  </si>
  <si>
    <t>Таблица 4</t>
  </si>
  <si>
    <t>Основное мероприятие 3.5. "Прочие мероприятия  по благоустройству территорий села"</t>
  </si>
  <si>
    <t>1. Планируется реализация мероприятий по  обустройству существующих детских площадок, площадок отдыха, хозяйственных площадок. 
2. комфортные условия для жизнедеятельности населения</t>
  </si>
  <si>
    <t>2016 год, месяц</t>
  </si>
  <si>
    <t>2017, квартал</t>
  </si>
  <si>
    <t>2018, квартал</t>
  </si>
  <si>
    <t>о показателях (индикаторах) муниципальной программы сельского поселения "село Манилы" Пенжинского муниципального района  и подпрограмм муниципальной  программы сельского поселения "село Манилы" Пенжинского муниципального района  «Энергоэффективность,  развитие энергетики и коммунального хозяйства, обеспечение жителей сельского поселения "село Манилы"  Пенжинского муниципального района  коммунальными услугами и услугами по благоустройству территорий  на 2016-2018 годы»</t>
  </si>
  <si>
    <t>Приложение1 к   Муниципальной  программе сельского поселения "село Манилы" Пенжинского муниципального района  "Энергоэффективность,  развитие   энергетики и коммунального хозяйства, обеспечение жителей сельского поселения "село Манилы Пенжинского муниципального района  коммунальными    услугами    и    услугами   по благоустройству территорий  на 2016-2018 годы"</t>
  </si>
  <si>
    <t>Количество введенных в эксплуатацию объектов энерго- и теплоснабжения на территории сельского поселения "село Манилы"</t>
  </si>
  <si>
    <t>Отношение расходов на приобретение энергетических ресурсов  к объему валового регионального продукта сельского поселения "село Манилы"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</si>
  <si>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сельского поселения "село Манилы";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</si>
  <si>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сельского поселения "село Манилы"</t>
  </si>
  <si>
    <t>Муниципальная  программа «Энергоэффективность,  развитие энергетики и коммунального хозяйства, обеспечение жителей сельского поселения "село Манилы" Пенжинского муни ципального района  коммунальными услугами и услугами по благоустройству территорий  на 2016-2018 годы»</t>
  </si>
  <si>
    <t>Подпрограмма 1 "Энергосбережение и повышение энергетической эффективности в сельском поселении "село Манилы"</t>
  </si>
  <si>
    <t>Подпрограмма  2 "Чистая вода в сельском поселении "село Манилы""</t>
  </si>
  <si>
    <t>Подпрограмма 3 "Благоустройство территорий муниципальных образований в сельском поселении "село Манилы"</t>
  </si>
  <si>
    <t>Подпрограмма 4 "Капитальный ремонт многоквартирных домов в сельском поселении "село Манилы"</t>
  </si>
  <si>
    <t xml:space="preserve"> основных мероприятий муниципальной программы  "Энергоэффективность,  развитие энергетики и коммунального хозяйства, обеспечение жителей сельского поселения "село Манилы"  Пенжинского муниципального района коммунальными услугами и услугами по благоустройству территорий  на 2016-2018 годы"</t>
  </si>
  <si>
    <t>Муниципальная программа  " Энергоэффективность,  развитие энергетики и коммунального хозяйства, обеспечение жителей сельского поселения "село Манилы" Пенжинского муниципального района  коммунальными услугами и услугами по благоустройству территорий  на 2016-2018 годы"</t>
  </si>
  <si>
    <t>Подпрограмма 1  "Энергосбережение и повышение энергетической эффективности в сельском поселении "село Манилы"</t>
  </si>
  <si>
    <t>Основное мероприятие 1.2. "Проведение  мероприятий по установке коллективных (общедомовых) приборов учета  в многоквартирных домах в сельском поселении "село Манилы"индивидуальных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</si>
  <si>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Основное мероприятие 1.3. "Модернизация систем энерго-, теплоснабжения на территории сельского поселения "село Манилы"</t>
  </si>
  <si>
    <t>Подпрограмма 2 "Чистая вода в сельском поселении "село Манилы"</t>
  </si>
  <si>
    <t>Подпрограмма 3 "Благоустройство территорий  сельского поселения "село Манилы""</t>
  </si>
  <si>
    <t>Подпрограмма 4  "Капитальный ремонт многоквартирных домов в сельском поселении "село Манилы""</t>
  </si>
  <si>
    <t>Приложение  3  к       муниципальной программе "Энергоэффективность,    развитие    энергетики   и коммунального хозяйства,     обеспечение жителей сельского поселения "село Манилы" Пенжинского муниципального района    коммунальными       услугами     и       услугами        по благоустройству территорий  на 2016-2018 годы"</t>
  </si>
  <si>
    <t>Администрация сельского поселения "село Манилы"</t>
  </si>
  <si>
    <t>Муниципальная  программа сельского поселения "село Манилы" Пенжинского муниципального района Камчатского края,  "Развитие культуры  в сельском поселении "село Манилы" Пенжинского муни ципального района Камчатского края   на 2016-2018 годы»</t>
  </si>
  <si>
    <t>Подпрограмма 1  "Традиционное развитие культуры и народное творчество" в сельском поселении "село Манилы"</t>
  </si>
  <si>
    <t>"Оказание муниципальных услуг (выполнение работ) и обеспечение деятельности муниципальных учреждений этнической культуры"</t>
  </si>
  <si>
    <t>"Организация и проведение мероприятий по сохранению нематериального культурного наследия народов Камчатского края"</t>
  </si>
  <si>
    <t>Контрольное событие подпрограммы 1</t>
  </si>
  <si>
    <r>
      <t xml:space="preserve">Наименование муниципальной программы:  </t>
    </r>
    <r>
      <rPr>
        <u val="single"/>
        <sz val="11"/>
        <rFont val="Times New Roman"/>
        <family val="1"/>
      </rPr>
      <t>Муниципальная  программа сельского поселения "село Манилы" Пенжинского муниципального района Камчатского края,  "Развитие культуры  в сельском поселении "село Манилы" Пенжинского муни ципального района Камчатского края   на 2016-2018 годы»</t>
    </r>
  </si>
  <si>
    <t>Администрации сельского поселения «село Манилы» Пенжинского муниципального района Камчатского края</t>
  </si>
  <si>
    <t>Линков Л.М.</t>
  </si>
  <si>
    <t>Подпрограмма 1 ("Традиционное развитие культуры и народное творчество" в сельском поселении "село Манилы")</t>
  </si>
  <si>
    <t>31.12.2016</t>
  </si>
  <si>
    <t>Основное мероприятие 1.1. "Оказание муниципальных услуг (выполнение работ) и обеспечение деятельности муниципальных учреждений этнической культуры"</t>
  </si>
  <si>
    <t>Основное мероприятие 1.2. "Организация и проведение мероприятий по сохранению нематериального культурного наследия народов Камчатского края"</t>
  </si>
  <si>
    <t>3 квартал 2016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</si>
</sst>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0.00000"/>
    <numFmt numFmtId="182" formatCode="#,##0.00000"/>
    <numFmt numFmtId="183" formatCode="_-* #,##0.00000_р_._-;\-* #,##0.00000_р_._-;_-* &quot;-&quot;???_р_._-;_-@_-"/>
    <numFmt numFmtId="184" formatCode="#,##0.000"/>
    <numFmt numFmtId="185" formatCode="#,##0.0000"/>
    <numFmt numFmtId="186" formatCode="[$-FC19]d\ mmmm\ yyyy\ &quot;г.&quot;"/>
    <numFmt numFmtId="187" formatCode="000000"/>
    <numFmt numFmtId="188" formatCode="0.000"/>
    <numFmt numFmtId="189" formatCode="0.0000"/>
    <numFmt numFmtId="190" formatCode="0.000000"/>
    <numFmt numFmtId="191" formatCode="0.0000000"/>
    <numFmt numFmtId="192" formatCode="0.00000000"/>
    <numFmt numFmtId="193" formatCode="0.000000000"/>
  </numFmts>
  <fonts count="6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1"/>
      <name val="Arial Cyr"/>
      <family val="0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7.5"/>
      <name val="Times New Roman"/>
      <family val="1"/>
    </font>
    <font>
      <b/>
      <i/>
      <sz val="7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0" xfId="5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Font="1" applyBorder="1" applyAlignment="1">
      <alignment horizontal="center" vertical="center" wrapText="1"/>
      <protection/>
    </xf>
    <xf numFmtId="172" fontId="1" fillId="0" borderId="10" xfId="5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1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82" fontId="3" fillId="0" borderId="0" xfId="0" applyNumberFormat="1" applyFont="1" applyFill="1" applyBorder="1" applyAlignment="1">
      <alignment vertical="top"/>
    </xf>
    <xf numFmtId="0" fontId="3" fillId="10" borderId="0" xfId="0" applyFont="1" applyFill="1" applyBorder="1" applyAlignment="1">
      <alignment vertical="top"/>
    </xf>
    <xf numFmtId="182" fontId="3" fillId="10" borderId="0" xfId="0" applyNumberFormat="1" applyFont="1" applyFill="1" applyBorder="1" applyAlignment="1">
      <alignment vertical="top"/>
    </xf>
    <xf numFmtId="182" fontId="3" fillId="10" borderId="10" xfId="0" applyNumberFormat="1" applyFont="1" applyFill="1" applyBorder="1" applyAlignment="1">
      <alignment horizontal="left" vertical="top"/>
    </xf>
    <xf numFmtId="182" fontId="3" fillId="0" borderId="10" xfId="0" applyNumberFormat="1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1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top"/>
    </xf>
    <xf numFmtId="0" fontId="15" fillId="0" borderId="16" xfId="0" applyFont="1" applyBorder="1" applyAlignment="1">
      <alignment horizontal="center"/>
    </xf>
    <xf numFmtId="49" fontId="15" fillId="0" borderId="16" xfId="0" applyNumberFormat="1" applyFont="1" applyBorder="1" applyAlignment="1">
      <alignment vertical="center" wrapText="1"/>
    </xf>
    <xf numFmtId="182" fontId="15" fillId="0" borderId="16" xfId="0" applyNumberFormat="1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/>
    </xf>
    <xf numFmtId="49" fontId="13" fillId="33" borderId="16" xfId="0" applyNumberFormat="1" applyFont="1" applyFill="1" applyBorder="1" applyAlignment="1">
      <alignment/>
    </xf>
    <xf numFmtId="49" fontId="13" fillId="33" borderId="17" xfId="0" applyNumberFormat="1" applyFont="1" applyFill="1" applyBorder="1" applyAlignment="1">
      <alignment/>
    </xf>
    <xf numFmtId="0" fontId="13" fillId="32" borderId="0" xfId="0" applyFont="1" applyFill="1" applyAlignment="1">
      <alignment vertical="top"/>
    </xf>
    <xf numFmtId="182" fontId="13" fillId="32" borderId="18" xfId="0" applyNumberFormat="1" applyFont="1" applyFill="1" applyBorder="1" applyAlignment="1">
      <alignment horizontal="right" wrapText="1"/>
    </xf>
    <xf numFmtId="49" fontId="13" fillId="34" borderId="18" xfId="0" applyNumberFormat="1" applyFont="1" applyFill="1" applyBorder="1" applyAlignment="1">
      <alignment horizontal="center" wrapText="1"/>
    </xf>
    <xf numFmtId="49" fontId="13" fillId="33" borderId="18" xfId="0" applyNumberFormat="1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/>
    </xf>
    <xf numFmtId="49" fontId="13" fillId="32" borderId="20" xfId="0" applyNumberFormat="1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left" vertical="top" wrapText="1"/>
    </xf>
    <xf numFmtId="182" fontId="15" fillId="32" borderId="18" xfId="0" applyNumberFormat="1" applyFont="1" applyFill="1" applyBorder="1" applyAlignment="1">
      <alignment horizontal="right" wrapText="1"/>
    </xf>
    <xf numFmtId="49" fontId="15" fillId="34" borderId="18" xfId="0" applyNumberFormat="1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center" vertical="top" wrapText="1"/>
    </xf>
    <xf numFmtId="49" fontId="15" fillId="32" borderId="21" xfId="0" applyNumberFormat="1" applyFont="1" applyFill="1" applyBorder="1" applyAlignment="1">
      <alignment horizontal="center" vertical="top"/>
    </xf>
    <xf numFmtId="0" fontId="15" fillId="33" borderId="21" xfId="0" applyNumberFormat="1" applyFont="1" applyFill="1" applyBorder="1" applyAlignment="1">
      <alignment horizontal="center" vertical="top"/>
    </xf>
    <xf numFmtId="0" fontId="15" fillId="33" borderId="22" xfId="0" applyNumberFormat="1" applyFont="1" applyFill="1" applyBorder="1" applyAlignment="1">
      <alignment horizontal="center" vertical="top"/>
    </xf>
    <xf numFmtId="0" fontId="15" fillId="32" borderId="0" xfId="0" applyFont="1" applyFill="1" applyAlignment="1">
      <alignment vertical="top"/>
    </xf>
    <xf numFmtId="49" fontId="15" fillId="32" borderId="18" xfId="0" applyNumberFormat="1" applyFont="1" applyFill="1" applyBorder="1" applyAlignment="1">
      <alignment horizontal="center" vertical="top"/>
    </xf>
    <xf numFmtId="0" fontId="15" fillId="33" borderId="18" xfId="0" applyNumberFormat="1" applyFont="1" applyFill="1" applyBorder="1" applyAlignment="1">
      <alignment horizontal="center" vertical="top"/>
    </xf>
    <xf numFmtId="0" fontId="15" fillId="33" borderId="19" xfId="0" applyNumberFormat="1" applyFont="1" applyFill="1" applyBorder="1" applyAlignment="1">
      <alignment horizontal="center" vertical="top"/>
    </xf>
    <xf numFmtId="49" fontId="13" fillId="32" borderId="18" xfId="0" applyNumberFormat="1" applyFont="1" applyFill="1" applyBorder="1" applyAlignment="1">
      <alignment vertical="top" wrapText="1"/>
    </xf>
    <xf numFmtId="49" fontId="15" fillId="34" borderId="23" xfId="0" applyNumberFormat="1" applyFont="1" applyFill="1" applyBorder="1" applyAlignment="1">
      <alignment horizontal="left" vertical="top" wrapText="1"/>
    </xf>
    <xf numFmtId="49" fontId="13" fillId="32" borderId="23" xfId="0" applyNumberFormat="1" applyFont="1" applyFill="1" applyBorder="1" applyAlignment="1">
      <alignment vertical="top" wrapText="1"/>
    </xf>
    <xf numFmtId="0" fontId="15" fillId="32" borderId="23" xfId="0" applyFont="1" applyFill="1" applyBorder="1" applyAlignment="1">
      <alignment horizontal="center" vertical="top" wrapText="1"/>
    </xf>
    <xf numFmtId="49" fontId="15" fillId="32" borderId="23" xfId="0" applyNumberFormat="1" applyFont="1" applyFill="1" applyBorder="1" applyAlignment="1">
      <alignment horizontal="center" vertical="top"/>
    </xf>
    <xf numFmtId="0" fontId="15" fillId="33" borderId="23" xfId="0" applyNumberFormat="1" applyFont="1" applyFill="1" applyBorder="1" applyAlignment="1">
      <alignment horizontal="center" vertical="top"/>
    </xf>
    <xf numFmtId="0" fontId="15" fillId="33" borderId="24" xfId="0" applyNumberFormat="1" applyFont="1" applyFill="1" applyBorder="1" applyAlignment="1">
      <alignment horizontal="center" vertical="top"/>
    </xf>
    <xf numFmtId="182" fontId="15" fillId="32" borderId="25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82" fontId="6" fillId="0" borderId="10" xfId="0" applyNumberFormat="1" applyFont="1" applyFill="1" applyBorder="1" applyAlignment="1">
      <alignment horizontal="right" vertical="top"/>
    </xf>
    <xf numFmtId="0" fontId="3" fillId="32" borderId="10" xfId="0" applyFont="1" applyFill="1" applyBorder="1" applyAlignment="1">
      <alignment horizontal="left" vertical="top" wrapText="1"/>
    </xf>
    <xf numFmtId="182" fontId="3" fillId="32" borderId="10" xfId="0" applyNumberFormat="1" applyFont="1" applyFill="1" applyBorder="1" applyAlignment="1">
      <alignment horizontal="left"/>
    </xf>
    <xf numFmtId="0" fontId="3" fillId="32" borderId="14" xfId="0" applyFont="1" applyFill="1" applyBorder="1" applyAlignment="1">
      <alignment vertical="top" wrapText="1"/>
    </xf>
    <xf numFmtId="182" fontId="6" fillId="32" borderId="10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horizontal="center" vertical="center"/>
    </xf>
    <xf numFmtId="182" fontId="3" fillId="2" borderId="10" xfId="0" applyNumberFormat="1" applyFont="1" applyFill="1" applyBorder="1" applyAlignment="1">
      <alignment horizontal="left" vertical="top"/>
    </xf>
    <xf numFmtId="49" fontId="3" fillId="2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24" fillId="0" borderId="28" xfId="0" applyFont="1" applyBorder="1" applyAlignment="1">
      <alignment/>
    </xf>
    <xf numFmtId="182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182" fontId="23" fillId="0" borderId="10" xfId="0" applyNumberFormat="1" applyFont="1" applyBorder="1" applyAlignment="1">
      <alignment horizontal="right" wrapText="1"/>
    </xf>
    <xf numFmtId="49" fontId="19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right" vertical="top" wrapText="1"/>
    </xf>
    <xf numFmtId="182" fontId="19" fillId="0" borderId="10" xfId="0" applyNumberFormat="1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26" xfId="0" applyNumberFormat="1" applyFont="1" applyFill="1" applyBorder="1" applyAlignment="1">
      <alignment horizontal="left" vertical="top"/>
    </xf>
    <xf numFmtId="49" fontId="1" fillId="0" borderId="27" xfId="0" applyNumberFormat="1" applyFont="1" applyFill="1" applyBorder="1" applyAlignment="1">
      <alignment horizontal="left" vertical="top"/>
    </xf>
    <xf numFmtId="49" fontId="1" fillId="0" borderId="14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3" fillId="0" borderId="2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left" vertical="top" wrapText="1"/>
    </xf>
    <xf numFmtId="0" fontId="0" fillId="32" borderId="15" xfId="0" applyFont="1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 wrapText="1"/>
    </xf>
    <xf numFmtId="16" fontId="3" fillId="2" borderId="12" xfId="0" applyNumberFormat="1" applyFont="1" applyFill="1" applyBorder="1" applyAlignment="1">
      <alignment horizontal="center" vertical="top" wrapText="1"/>
    </xf>
    <xf numFmtId="16" fontId="3" fillId="2" borderId="15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top" wrapText="1"/>
    </xf>
    <xf numFmtId="49" fontId="16" fillId="32" borderId="33" xfId="0" applyNumberFormat="1" applyFont="1" applyFill="1" applyBorder="1" applyAlignment="1">
      <alignment horizontal="left" vertical="top" wrapText="1"/>
    </xf>
    <xf numFmtId="49" fontId="16" fillId="32" borderId="21" xfId="0" applyNumberFormat="1" applyFont="1" applyFill="1" applyBorder="1" applyAlignment="1">
      <alignment horizontal="left" vertical="top" wrapText="1"/>
    </xf>
    <xf numFmtId="49" fontId="13" fillId="34" borderId="21" xfId="0" applyNumberFormat="1" applyFont="1" applyFill="1" applyBorder="1" applyAlignment="1">
      <alignment horizontal="center" wrapText="1"/>
    </xf>
    <xf numFmtId="49" fontId="13" fillId="34" borderId="18" xfId="0" applyNumberFormat="1" applyFont="1" applyFill="1" applyBorder="1" applyAlignment="1">
      <alignment horizontal="center" wrapText="1"/>
    </xf>
    <xf numFmtId="0" fontId="13" fillId="32" borderId="21" xfId="0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49" fontId="13" fillId="32" borderId="21" xfId="0" applyNumberFormat="1" applyFont="1" applyFill="1" applyBorder="1" applyAlignment="1">
      <alignment horizontal="center" wrapText="1"/>
    </xf>
    <xf numFmtId="49" fontId="13" fillId="32" borderId="18" xfId="0" applyNumberFormat="1" applyFont="1" applyFill="1" applyBorder="1" applyAlignment="1">
      <alignment horizontal="center" wrapText="1"/>
    </xf>
    <xf numFmtId="49" fontId="16" fillId="32" borderId="20" xfId="0" applyNumberFormat="1" applyFont="1" applyFill="1" applyBorder="1" applyAlignment="1">
      <alignment horizontal="left" vertical="top" wrapText="1"/>
    </xf>
    <xf numFmtId="49" fontId="16" fillId="32" borderId="18" xfId="0" applyNumberFormat="1" applyFont="1" applyFill="1" applyBorder="1" applyAlignment="1">
      <alignment horizontal="left" vertical="top" wrapText="1"/>
    </xf>
    <xf numFmtId="49" fontId="13" fillId="32" borderId="21" xfId="0" applyNumberFormat="1" applyFont="1" applyFill="1" applyBorder="1" applyAlignment="1">
      <alignment horizontal="center"/>
    </xf>
    <xf numFmtId="49" fontId="13" fillId="32" borderId="18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top" wrapText="1"/>
    </xf>
    <xf numFmtId="49" fontId="13" fillId="32" borderId="18" xfId="0" applyNumberFormat="1" applyFont="1" applyFill="1" applyBorder="1" applyAlignment="1">
      <alignment horizontal="center" vertical="top"/>
    </xf>
    <xf numFmtId="49" fontId="13" fillId="33" borderId="22" xfId="0" applyNumberFormat="1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/>
    </xf>
    <xf numFmtId="0" fontId="13" fillId="32" borderId="18" xfId="0" applyFont="1" applyFill="1" applyBorder="1" applyAlignment="1">
      <alignment horizontal="left" vertical="top" wrapText="1"/>
    </xf>
    <xf numFmtId="49" fontId="13" fillId="32" borderId="34" xfId="0" applyNumberFormat="1" applyFont="1" applyFill="1" applyBorder="1" applyAlignment="1">
      <alignment horizontal="left" vertical="top" wrapText="1"/>
    </xf>
    <xf numFmtId="49" fontId="13" fillId="32" borderId="35" xfId="0" applyNumberFormat="1" applyFont="1" applyFill="1" applyBorder="1" applyAlignment="1">
      <alignment horizontal="left" vertical="top" wrapText="1"/>
    </xf>
    <xf numFmtId="49" fontId="13" fillId="32" borderId="25" xfId="0" applyNumberFormat="1" applyFont="1" applyFill="1" applyBorder="1" applyAlignment="1">
      <alignment horizontal="left" vertical="top" wrapText="1"/>
    </xf>
    <xf numFmtId="49" fontId="13" fillId="32" borderId="18" xfId="0" applyNumberFormat="1" applyFont="1" applyFill="1" applyBorder="1" applyAlignment="1">
      <alignment horizontal="left" vertical="top" wrapText="1"/>
    </xf>
    <xf numFmtId="49" fontId="15" fillId="32" borderId="20" xfId="0" applyNumberFormat="1" applyFont="1" applyFill="1" applyBorder="1" applyAlignment="1">
      <alignment horizontal="left" vertical="top" wrapText="1"/>
    </xf>
    <xf numFmtId="49" fontId="15" fillId="32" borderId="18" xfId="0" applyNumberFormat="1" applyFont="1" applyFill="1" applyBorder="1" applyAlignment="1">
      <alignment horizontal="left" vertical="top" wrapText="1"/>
    </xf>
    <xf numFmtId="49" fontId="15" fillId="32" borderId="36" xfId="0" applyNumberFormat="1" applyFont="1" applyFill="1" applyBorder="1" applyAlignment="1">
      <alignment horizontal="left" vertical="top" wrapText="1"/>
    </xf>
    <xf numFmtId="49" fontId="15" fillId="32" borderId="23" xfId="0" applyNumberFormat="1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H52"/>
  <sheetViews>
    <sheetView showGridLines="0" view="pageBreakPreview" zoomScaleSheetLayoutView="100" workbookViewId="0" topLeftCell="A7">
      <selection activeCell="A31" sqref="A31:J31"/>
    </sheetView>
  </sheetViews>
  <sheetFormatPr defaultColWidth="9.00390625" defaultRowHeight="12.75"/>
  <cols>
    <col min="1" max="1" width="7.00390625" style="55" customWidth="1"/>
    <col min="2" max="2" width="33.75390625" style="1" customWidth="1"/>
    <col min="3" max="3" width="9.125" style="1" customWidth="1"/>
    <col min="4" max="10" width="12.75390625" style="1" customWidth="1"/>
    <col min="11" max="16384" width="9.125" style="1" customWidth="1"/>
  </cols>
  <sheetData>
    <row r="1" spans="1:10" s="2" customFormat="1" ht="90.75" customHeight="1">
      <c r="A1" s="53"/>
      <c r="B1" s="5"/>
      <c r="C1" s="5"/>
      <c r="D1" s="5"/>
      <c r="E1" s="5"/>
      <c r="F1" s="5"/>
      <c r="G1" s="5"/>
      <c r="H1" s="199" t="s">
        <v>284</v>
      </c>
      <c r="I1" s="199"/>
      <c r="J1" s="199"/>
    </row>
    <row r="2" spans="1:10" ht="15.75">
      <c r="A2" s="53"/>
      <c r="B2" s="5"/>
      <c r="C2" s="5"/>
      <c r="D2" s="5"/>
      <c r="E2" s="5"/>
      <c r="F2" s="5"/>
      <c r="G2" s="5"/>
      <c r="H2" s="199"/>
      <c r="I2" s="199"/>
      <c r="J2" s="199"/>
    </row>
    <row r="3" spans="1:10" ht="15.75">
      <c r="A3" s="201" t="s">
        <v>8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61.5" customHeight="1">
      <c r="A4" s="203" t="s">
        <v>283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3.5" customHeight="1">
      <c r="A5" s="54"/>
      <c r="B5" s="4"/>
      <c r="C5" s="4"/>
      <c r="D5" s="4"/>
      <c r="E5" s="4"/>
      <c r="F5" s="4"/>
      <c r="G5" s="4"/>
      <c r="H5" s="4"/>
      <c r="I5" s="4"/>
      <c r="J5" s="4"/>
    </row>
    <row r="6" spans="1:10" s="3" customFormat="1" ht="15.75">
      <c r="A6" s="204" t="s">
        <v>9</v>
      </c>
      <c r="B6" s="205" t="s">
        <v>10</v>
      </c>
      <c r="C6" s="205" t="s">
        <v>24</v>
      </c>
      <c r="D6" s="202" t="s">
        <v>7</v>
      </c>
      <c r="E6" s="202"/>
      <c r="F6" s="202"/>
      <c r="G6" s="202"/>
      <c r="H6" s="202"/>
      <c r="I6" s="202"/>
      <c r="J6" s="202"/>
    </row>
    <row r="7" spans="1:10" s="3" customFormat="1" ht="63">
      <c r="A7" s="204"/>
      <c r="B7" s="205"/>
      <c r="C7" s="205"/>
      <c r="D7" s="59" t="s">
        <v>11</v>
      </c>
      <c r="E7" s="59" t="s">
        <v>140</v>
      </c>
      <c r="F7" s="59" t="s">
        <v>141</v>
      </c>
      <c r="G7" s="59" t="s">
        <v>142</v>
      </c>
      <c r="H7" s="59" t="s">
        <v>12</v>
      </c>
      <c r="I7" s="61" t="s">
        <v>52</v>
      </c>
      <c r="J7" s="61" t="s">
        <v>51</v>
      </c>
    </row>
    <row r="8" spans="1:10" s="3" customFormat="1" ht="15.75">
      <c r="A8" s="62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</row>
    <row r="9" spans="1:10" s="3" customFormat="1" ht="7.5" customHeight="1">
      <c r="A9" s="187"/>
      <c r="B9" s="188"/>
      <c r="C9" s="188"/>
      <c r="D9" s="188"/>
      <c r="E9" s="188"/>
      <c r="F9" s="188"/>
      <c r="G9" s="188"/>
      <c r="H9" s="188"/>
      <c r="I9" s="188"/>
      <c r="J9" s="188"/>
    </row>
    <row r="10" spans="1:10" s="7" customFormat="1" ht="33.75" customHeight="1">
      <c r="A10" s="189" t="s">
        <v>289</v>
      </c>
      <c r="B10" s="190"/>
      <c r="C10" s="190"/>
      <c r="D10" s="190"/>
      <c r="E10" s="190"/>
      <c r="F10" s="190"/>
      <c r="G10" s="190"/>
      <c r="H10" s="190"/>
      <c r="I10" s="190"/>
      <c r="J10" s="191"/>
    </row>
    <row r="11" spans="1:10" s="7" customFormat="1" ht="39" customHeight="1">
      <c r="A11" s="42">
        <v>1</v>
      </c>
      <c r="B11" s="26" t="s">
        <v>116</v>
      </c>
      <c r="C11" s="34" t="s">
        <v>50</v>
      </c>
      <c r="D11" s="34">
        <v>6</v>
      </c>
      <c r="E11" s="34">
        <v>6</v>
      </c>
      <c r="F11" s="34">
        <v>6</v>
      </c>
      <c r="G11" s="34">
        <v>6</v>
      </c>
      <c r="H11" s="34">
        <v>6</v>
      </c>
      <c r="I11" s="34"/>
      <c r="J11" s="34"/>
    </row>
    <row r="12" spans="1:10" s="7" customFormat="1" ht="53.25" customHeight="1">
      <c r="A12" s="42">
        <v>2</v>
      </c>
      <c r="B12" s="26" t="s">
        <v>285</v>
      </c>
      <c r="C12" s="34" t="s">
        <v>117</v>
      </c>
      <c r="D12" s="34">
        <v>7</v>
      </c>
      <c r="E12" s="34">
        <v>11</v>
      </c>
      <c r="F12" s="34">
        <v>12</v>
      </c>
      <c r="G12" s="34">
        <v>13</v>
      </c>
      <c r="H12" s="34">
        <v>14</v>
      </c>
      <c r="I12" s="34"/>
      <c r="J12" s="34"/>
    </row>
    <row r="13" spans="1:10" s="7" customFormat="1" ht="57.75" customHeight="1">
      <c r="A13" s="42" t="s">
        <v>26</v>
      </c>
      <c r="B13" s="26" t="s">
        <v>118</v>
      </c>
      <c r="C13" s="34" t="s">
        <v>50</v>
      </c>
      <c r="D13" s="34">
        <v>0</v>
      </c>
      <c r="E13" s="34">
        <v>0</v>
      </c>
      <c r="F13" s="34">
        <v>10</v>
      </c>
      <c r="G13" s="34">
        <v>20</v>
      </c>
      <c r="H13" s="34">
        <v>30</v>
      </c>
      <c r="I13" s="34"/>
      <c r="J13" s="34"/>
    </row>
    <row r="14" spans="1:10" s="7" customFormat="1" ht="12.75">
      <c r="A14" s="189" t="s">
        <v>290</v>
      </c>
      <c r="B14" s="192"/>
      <c r="C14" s="192"/>
      <c r="D14" s="192"/>
      <c r="E14" s="192"/>
      <c r="F14" s="192"/>
      <c r="G14" s="192"/>
      <c r="H14" s="192"/>
      <c r="I14" s="192"/>
      <c r="J14" s="193"/>
    </row>
    <row r="15" spans="1:12" s="3" customFormat="1" ht="15">
      <c r="A15" s="197" t="s">
        <v>92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20"/>
      <c r="L15" s="20"/>
    </row>
    <row r="16" spans="1:10" s="3" customFormat="1" ht="38.25">
      <c r="A16" s="25" t="s">
        <v>19</v>
      </c>
      <c r="B16" s="38" t="s">
        <v>135</v>
      </c>
      <c r="C16" s="19" t="s">
        <v>90</v>
      </c>
      <c r="D16" s="48">
        <v>16.67</v>
      </c>
      <c r="E16" s="48"/>
      <c r="F16" s="48">
        <v>363.8</v>
      </c>
      <c r="G16" s="48">
        <v>395.09</v>
      </c>
      <c r="H16" s="48">
        <v>429.7</v>
      </c>
      <c r="I16" s="48"/>
      <c r="J16" s="48"/>
    </row>
    <row r="17" spans="1:10" s="3" customFormat="1" ht="57.75" customHeight="1">
      <c r="A17" s="25" t="s">
        <v>20</v>
      </c>
      <c r="B17" s="37" t="s">
        <v>286</v>
      </c>
      <c r="C17" s="18" t="s">
        <v>50</v>
      </c>
      <c r="D17" s="36">
        <v>26.71</v>
      </c>
      <c r="E17" s="36"/>
      <c r="F17" s="36">
        <v>23.72</v>
      </c>
      <c r="G17" s="36">
        <v>22.87</v>
      </c>
      <c r="H17" s="36">
        <v>22.06</v>
      </c>
      <c r="I17" s="36"/>
      <c r="J17" s="36"/>
    </row>
    <row r="18" spans="1:10" s="3" customFormat="1" ht="86.25" customHeight="1">
      <c r="A18" s="47" t="s">
        <v>21</v>
      </c>
      <c r="B18" s="37" t="s">
        <v>287</v>
      </c>
      <c r="C18" s="18" t="s">
        <v>50</v>
      </c>
      <c r="D18" s="36">
        <v>80</v>
      </c>
      <c r="E18" s="36">
        <v>95</v>
      </c>
      <c r="F18" s="36">
        <v>100</v>
      </c>
      <c r="G18" s="36">
        <v>100</v>
      </c>
      <c r="H18" s="36">
        <v>100</v>
      </c>
      <c r="I18" s="36"/>
      <c r="J18" s="36"/>
    </row>
    <row r="19" spans="1:10" s="3" customFormat="1" ht="89.25">
      <c r="A19" s="25" t="s">
        <v>75</v>
      </c>
      <c r="B19" s="37" t="s">
        <v>288</v>
      </c>
      <c r="C19" s="18" t="s">
        <v>50</v>
      </c>
      <c r="D19" s="36">
        <v>0</v>
      </c>
      <c r="E19" s="36">
        <v>10</v>
      </c>
      <c r="F19" s="36"/>
      <c r="G19" s="36">
        <v>30</v>
      </c>
      <c r="H19" s="36">
        <v>50</v>
      </c>
      <c r="I19" s="36"/>
      <c r="J19" s="36"/>
    </row>
    <row r="20" spans="1:10" s="3" customFormat="1" ht="85.5" customHeight="1">
      <c r="A20" s="47" t="s">
        <v>76</v>
      </c>
      <c r="B20" s="37" t="s">
        <v>85</v>
      </c>
      <c r="C20" s="18" t="s">
        <v>50</v>
      </c>
      <c r="D20" s="36">
        <v>8</v>
      </c>
      <c r="E20" s="36">
        <v>50</v>
      </c>
      <c r="F20" s="36"/>
      <c r="G20" s="36">
        <v>100</v>
      </c>
      <c r="H20" s="36">
        <v>100</v>
      </c>
      <c r="I20" s="36"/>
      <c r="J20" s="36"/>
    </row>
    <row r="21" spans="1:10" s="3" customFormat="1" ht="102">
      <c r="A21" s="25" t="s">
        <v>77</v>
      </c>
      <c r="B21" s="37" t="s">
        <v>87</v>
      </c>
      <c r="C21" s="18" t="s">
        <v>50</v>
      </c>
      <c r="D21" s="36">
        <v>0</v>
      </c>
      <c r="E21" s="36">
        <v>0</v>
      </c>
      <c r="F21" s="36">
        <v>0</v>
      </c>
      <c r="G21" s="36">
        <v>15</v>
      </c>
      <c r="H21" s="36">
        <v>60</v>
      </c>
      <c r="I21" s="36"/>
      <c r="J21" s="36"/>
    </row>
    <row r="22" spans="1:10" s="3" customFormat="1" ht="140.25">
      <c r="A22" s="47" t="s">
        <v>78</v>
      </c>
      <c r="B22" s="37" t="s">
        <v>86</v>
      </c>
      <c r="C22" s="18" t="s">
        <v>50</v>
      </c>
      <c r="D22" s="36">
        <v>0</v>
      </c>
      <c r="E22" s="36">
        <v>0</v>
      </c>
      <c r="F22" s="36">
        <v>5</v>
      </c>
      <c r="G22" s="36">
        <v>20</v>
      </c>
      <c r="H22" s="36">
        <v>60</v>
      </c>
      <c r="I22" s="36"/>
      <c r="J22" s="36"/>
    </row>
    <row r="23" spans="1:10" s="3" customFormat="1" ht="109.5" customHeight="1">
      <c r="A23" s="25" t="s">
        <v>79</v>
      </c>
      <c r="B23" s="37" t="s">
        <v>88</v>
      </c>
      <c r="C23" s="18" t="s">
        <v>91</v>
      </c>
      <c r="D23" s="36">
        <v>0</v>
      </c>
      <c r="E23" s="36">
        <v>0</v>
      </c>
      <c r="F23" s="36">
        <v>1</v>
      </c>
      <c r="G23" s="36">
        <v>5</v>
      </c>
      <c r="H23" s="36">
        <v>16</v>
      </c>
      <c r="I23" s="36"/>
      <c r="J23" s="36"/>
    </row>
    <row r="24" spans="1:10" s="3" customFormat="1" ht="15">
      <c r="A24" s="197" t="s">
        <v>93</v>
      </c>
      <c r="B24" s="197"/>
      <c r="C24" s="197"/>
      <c r="D24" s="197"/>
      <c r="E24" s="197"/>
      <c r="F24" s="197"/>
      <c r="G24" s="197"/>
      <c r="H24" s="197"/>
      <c r="I24" s="197"/>
      <c r="J24" s="197"/>
    </row>
    <row r="25" spans="1:10" s="3" customFormat="1" ht="44.25" customHeight="1">
      <c r="A25" s="25" t="s">
        <v>22</v>
      </c>
      <c r="B25" s="37" t="s">
        <v>1</v>
      </c>
      <c r="C25" s="18" t="s">
        <v>97</v>
      </c>
      <c r="D25" s="36">
        <v>0.286</v>
      </c>
      <c r="E25" s="36">
        <v>0.269</v>
      </c>
      <c r="F25" s="36">
        <v>0.261</v>
      </c>
      <c r="G25" s="36">
        <v>0.253</v>
      </c>
      <c r="H25" s="36">
        <v>0.245</v>
      </c>
      <c r="I25" s="36"/>
      <c r="J25" s="36"/>
    </row>
    <row r="26" spans="1:10" s="3" customFormat="1" ht="38.25">
      <c r="A26" s="25" t="s">
        <v>80</v>
      </c>
      <c r="B26" s="37" t="s">
        <v>2</v>
      </c>
      <c r="C26" s="18" t="s">
        <v>98</v>
      </c>
      <c r="D26" s="36">
        <v>70.756</v>
      </c>
      <c r="E26" s="36">
        <v>66.574</v>
      </c>
      <c r="F26" s="36">
        <v>64.577</v>
      </c>
      <c r="G26" s="36">
        <v>62.639</v>
      </c>
      <c r="H26" s="36">
        <v>60.76</v>
      </c>
      <c r="I26" s="36"/>
      <c r="J26" s="36"/>
    </row>
    <row r="27" spans="1:10" s="3" customFormat="1" ht="38.25">
      <c r="A27" s="25" t="s">
        <v>81</v>
      </c>
      <c r="B27" s="37" t="s">
        <v>3</v>
      </c>
      <c r="C27" s="18" t="s">
        <v>98</v>
      </c>
      <c r="D27" s="36">
        <v>37.14</v>
      </c>
      <c r="E27" s="36">
        <v>34.945</v>
      </c>
      <c r="F27" s="36">
        <v>33.896</v>
      </c>
      <c r="G27" s="36">
        <v>32.88</v>
      </c>
      <c r="H27" s="36">
        <v>31.893</v>
      </c>
      <c r="I27" s="36"/>
      <c r="J27" s="36"/>
    </row>
    <row r="28" spans="1:10" s="3" customFormat="1" ht="41.25" customHeight="1">
      <c r="A28" s="25" t="s">
        <v>94</v>
      </c>
      <c r="B28" s="37" t="s">
        <v>4</v>
      </c>
      <c r="C28" s="18" t="s">
        <v>100</v>
      </c>
      <c r="D28" s="36">
        <v>47.073</v>
      </c>
      <c r="E28" s="36">
        <v>44.291</v>
      </c>
      <c r="F28" s="36">
        <v>42.963</v>
      </c>
      <c r="G28" s="36">
        <v>41.674</v>
      </c>
      <c r="H28" s="36">
        <v>40.423</v>
      </c>
      <c r="I28" s="36"/>
      <c r="J28" s="36"/>
    </row>
    <row r="29" spans="1:10" s="3" customFormat="1" ht="69" customHeight="1">
      <c r="A29" s="25" t="s">
        <v>95</v>
      </c>
      <c r="B29" s="37" t="s">
        <v>5</v>
      </c>
      <c r="C29" s="18"/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/>
      <c r="J29" s="36"/>
    </row>
    <row r="30" spans="1:10" s="3" customFormat="1" ht="55.5" customHeight="1">
      <c r="A30" s="25" t="s">
        <v>96</v>
      </c>
      <c r="B30" s="37" t="s">
        <v>6</v>
      </c>
      <c r="C30" s="18"/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/>
      <c r="J30" s="36"/>
    </row>
    <row r="31" spans="1:10" s="3" customFormat="1" ht="15" customHeight="1">
      <c r="A31" s="197" t="s">
        <v>101</v>
      </c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 s="3" customFormat="1" ht="38.25">
      <c r="A32" s="25" t="s">
        <v>82</v>
      </c>
      <c r="B32" s="37" t="s">
        <v>1</v>
      </c>
      <c r="C32" s="18" t="s">
        <v>97</v>
      </c>
      <c r="D32" s="36">
        <v>0.5016</v>
      </c>
      <c r="E32" s="36">
        <v>0.4896</v>
      </c>
      <c r="F32" s="36">
        <v>0.4823</v>
      </c>
      <c r="G32" s="36">
        <v>0.4751</v>
      </c>
      <c r="H32" s="36">
        <v>0.4688</v>
      </c>
      <c r="I32" s="36"/>
      <c r="J32" s="36"/>
    </row>
    <row r="33" spans="1:10" s="3" customFormat="1" ht="38.25">
      <c r="A33" s="25" t="s">
        <v>83</v>
      </c>
      <c r="B33" s="37" t="s">
        <v>2</v>
      </c>
      <c r="C33" s="18" t="s">
        <v>98</v>
      </c>
      <c r="D33" s="36">
        <v>70.756</v>
      </c>
      <c r="E33" s="36">
        <v>66.574</v>
      </c>
      <c r="F33" s="36">
        <v>64.577</v>
      </c>
      <c r="G33" s="36">
        <v>62.639</v>
      </c>
      <c r="H33" s="36">
        <v>60.76</v>
      </c>
      <c r="I33" s="36"/>
      <c r="J33" s="36"/>
    </row>
    <row r="34" spans="1:10" s="3" customFormat="1" ht="42" customHeight="1">
      <c r="A34" s="25" t="s">
        <v>84</v>
      </c>
      <c r="B34" s="37" t="s">
        <v>99</v>
      </c>
      <c r="C34" s="18" t="s">
        <v>100</v>
      </c>
      <c r="D34" s="36">
        <v>47.073</v>
      </c>
      <c r="E34" s="36">
        <v>44.291</v>
      </c>
      <c r="F34" s="36">
        <v>42.963</v>
      </c>
      <c r="G34" s="36">
        <v>41.674</v>
      </c>
      <c r="H34" s="36">
        <v>40.423</v>
      </c>
      <c r="I34" s="36"/>
      <c r="J34" s="36"/>
    </row>
    <row r="35" spans="1:10" s="67" customFormat="1" ht="15">
      <c r="A35" s="198" t="s">
        <v>119</v>
      </c>
      <c r="B35" s="198"/>
      <c r="C35" s="198"/>
      <c r="D35" s="198"/>
      <c r="E35" s="198"/>
      <c r="F35" s="198"/>
      <c r="G35" s="198"/>
      <c r="H35" s="198"/>
      <c r="I35" s="198"/>
      <c r="J35" s="198"/>
    </row>
    <row r="36" spans="1:10" s="67" customFormat="1" ht="25.5">
      <c r="A36" s="63" t="s">
        <v>109</v>
      </c>
      <c r="B36" s="64" t="s">
        <v>134</v>
      </c>
      <c r="C36" s="65" t="s">
        <v>50</v>
      </c>
      <c r="D36" s="66">
        <v>38.9</v>
      </c>
      <c r="E36" s="66">
        <v>37.5</v>
      </c>
      <c r="F36" s="66">
        <v>37</v>
      </c>
      <c r="G36" s="66">
        <v>36.5</v>
      </c>
      <c r="H36" s="66">
        <v>36</v>
      </c>
      <c r="I36" s="66"/>
      <c r="J36" s="66"/>
    </row>
    <row r="37" spans="1:10" s="67" customFormat="1" ht="38.25">
      <c r="A37" s="63" t="s">
        <v>110</v>
      </c>
      <c r="B37" s="64" t="s">
        <v>120</v>
      </c>
      <c r="C37" s="65" t="s">
        <v>50</v>
      </c>
      <c r="D37" s="66">
        <v>99</v>
      </c>
      <c r="E37" s="66">
        <v>100</v>
      </c>
      <c r="F37" s="66">
        <v>100</v>
      </c>
      <c r="G37" s="66">
        <v>100</v>
      </c>
      <c r="H37" s="66">
        <v>100</v>
      </c>
      <c r="I37" s="66"/>
      <c r="J37" s="66"/>
    </row>
    <row r="38" spans="1:10" s="3" customFormat="1" ht="15">
      <c r="A38" s="207" t="s">
        <v>291</v>
      </c>
      <c r="B38" s="208"/>
      <c r="C38" s="208"/>
      <c r="D38" s="208"/>
      <c r="E38" s="208"/>
      <c r="F38" s="208"/>
      <c r="G38" s="208"/>
      <c r="H38" s="208"/>
      <c r="I38" s="208"/>
      <c r="J38" s="209"/>
    </row>
    <row r="39" spans="1:10" s="3" customFormat="1" ht="63.75">
      <c r="A39" s="21" t="s">
        <v>16</v>
      </c>
      <c r="B39" s="14" t="s">
        <v>47</v>
      </c>
      <c r="C39" s="22" t="s">
        <v>50</v>
      </c>
      <c r="D39" s="23">
        <v>1.5</v>
      </c>
      <c r="E39" s="23">
        <v>1.4</v>
      </c>
      <c r="F39" s="23">
        <v>1.2</v>
      </c>
      <c r="G39" s="24">
        <v>1.1</v>
      </c>
      <c r="H39" s="24">
        <v>1</v>
      </c>
      <c r="I39" s="24"/>
      <c r="J39" s="24"/>
    </row>
    <row r="40" spans="1:10" s="3" customFormat="1" ht="63.75">
      <c r="A40" s="21" t="s">
        <v>17</v>
      </c>
      <c r="B40" s="14" t="s">
        <v>48</v>
      </c>
      <c r="C40" s="22" t="s">
        <v>50</v>
      </c>
      <c r="D40" s="23">
        <v>1.8</v>
      </c>
      <c r="E40" s="23">
        <v>1.7</v>
      </c>
      <c r="F40" s="23">
        <v>1.7</v>
      </c>
      <c r="G40" s="23">
        <v>1.6</v>
      </c>
      <c r="H40" s="23">
        <v>1.6</v>
      </c>
      <c r="I40" s="23"/>
      <c r="J40" s="23"/>
    </row>
    <row r="41" spans="1:10" s="3" customFormat="1" ht="25.5">
      <c r="A41" s="21" t="s">
        <v>18</v>
      </c>
      <c r="B41" s="14" t="s">
        <v>49</v>
      </c>
      <c r="C41" s="22" t="s">
        <v>50</v>
      </c>
      <c r="D41" s="23">
        <v>36.2</v>
      </c>
      <c r="E41" s="24">
        <v>35</v>
      </c>
      <c r="F41" s="24">
        <v>30.2</v>
      </c>
      <c r="G41" s="24">
        <v>16.7</v>
      </c>
      <c r="H41" s="24">
        <v>11.5</v>
      </c>
      <c r="I41" s="24"/>
      <c r="J41" s="24"/>
    </row>
    <row r="42" spans="1:10" s="3" customFormat="1" ht="15">
      <c r="A42" s="194" t="s">
        <v>292</v>
      </c>
      <c r="B42" s="195"/>
      <c r="C42" s="195"/>
      <c r="D42" s="195"/>
      <c r="E42" s="195"/>
      <c r="F42" s="195"/>
      <c r="G42" s="195"/>
      <c r="H42" s="195"/>
      <c r="I42" s="195"/>
      <c r="J42" s="196"/>
    </row>
    <row r="43" spans="1:10" s="3" customFormat="1" ht="25.5">
      <c r="A43" s="25" t="s">
        <v>71</v>
      </c>
      <c r="B43" s="26" t="s">
        <v>66</v>
      </c>
      <c r="C43" s="17" t="s">
        <v>102</v>
      </c>
      <c r="D43" s="27"/>
      <c r="E43" s="27"/>
      <c r="F43" s="27"/>
      <c r="G43" s="27"/>
      <c r="H43" s="27"/>
      <c r="I43" s="27"/>
      <c r="J43" s="27"/>
    </row>
    <row r="44" spans="1:34" s="3" customFormat="1" ht="38.25">
      <c r="A44" s="28" t="s">
        <v>72</v>
      </c>
      <c r="B44" s="29" t="s">
        <v>67</v>
      </c>
      <c r="C44" s="30" t="s">
        <v>111</v>
      </c>
      <c r="D44" s="31">
        <v>12</v>
      </c>
      <c r="E44" s="31">
        <v>22.3</v>
      </c>
      <c r="F44" s="31">
        <v>36.8</v>
      </c>
      <c r="G44" s="32">
        <v>60.3</v>
      </c>
      <c r="H44" s="33">
        <v>84.9</v>
      </c>
      <c r="I44" s="32"/>
      <c r="J44" s="33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s="15" customFormat="1" ht="25.5">
      <c r="A45" s="25" t="s">
        <v>73</v>
      </c>
      <c r="B45" s="26" t="s">
        <v>68</v>
      </c>
      <c r="C45" s="34" t="s">
        <v>74</v>
      </c>
      <c r="D45" s="35">
        <v>5</v>
      </c>
      <c r="E45" s="35">
        <v>18</v>
      </c>
      <c r="F45" s="35">
        <v>20</v>
      </c>
      <c r="G45" s="35">
        <v>23</v>
      </c>
      <c r="H45" s="35">
        <v>30</v>
      </c>
      <c r="I45" s="35"/>
      <c r="J45" s="35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10" ht="12.75">
      <c r="A46" s="206" t="s">
        <v>293</v>
      </c>
      <c r="B46" s="206"/>
      <c r="C46" s="206"/>
      <c r="D46" s="206"/>
      <c r="E46" s="206"/>
      <c r="F46" s="206"/>
      <c r="G46" s="206"/>
      <c r="H46" s="206"/>
      <c r="I46" s="206"/>
      <c r="J46" s="206"/>
    </row>
    <row r="47" spans="1:10" ht="76.5">
      <c r="A47" s="49" t="s">
        <v>103</v>
      </c>
      <c r="B47" s="50" t="s">
        <v>0</v>
      </c>
      <c r="C47" s="34" t="s">
        <v>104</v>
      </c>
      <c r="D47" s="44">
        <v>2</v>
      </c>
      <c r="E47" s="44">
        <v>4</v>
      </c>
      <c r="F47" s="44">
        <v>4.5</v>
      </c>
      <c r="G47" s="44">
        <v>5</v>
      </c>
      <c r="H47" s="44">
        <v>5.5</v>
      </c>
      <c r="I47" s="44"/>
      <c r="J47" s="44"/>
    </row>
    <row r="48" spans="1:27" ht="89.25">
      <c r="A48" s="49" t="s">
        <v>105</v>
      </c>
      <c r="B48" s="50" t="s">
        <v>106</v>
      </c>
      <c r="C48" s="34" t="s">
        <v>89</v>
      </c>
      <c r="D48" s="44">
        <v>20</v>
      </c>
      <c r="E48" s="44">
        <v>45</v>
      </c>
      <c r="F48" s="44">
        <v>55</v>
      </c>
      <c r="G48" s="44">
        <v>55</v>
      </c>
      <c r="H48" s="44">
        <v>55</v>
      </c>
      <c r="I48" s="44"/>
      <c r="J48" s="44"/>
      <c r="R48" s="200"/>
      <c r="S48" s="200"/>
      <c r="T48" s="200"/>
      <c r="U48" s="200"/>
      <c r="V48" s="200"/>
      <c r="W48" s="200"/>
      <c r="X48" s="200"/>
      <c r="Y48" s="200"/>
      <c r="Z48" s="200"/>
      <c r="AA48" s="200"/>
    </row>
    <row r="52" ht="15">
      <c r="K52" s="3"/>
    </row>
  </sheetData>
  <sheetProtection/>
  <mergeCells count="18">
    <mergeCell ref="H1:J2"/>
    <mergeCell ref="R48:AA48"/>
    <mergeCell ref="A3:J3"/>
    <mergeCell ref="D6:J6"/>
    <mergeCell ref="A4:J4"/>
    <mergeCell ref="A6:A7"/>
    <mergeCell ref="B6:B7"/>
    <mergeCell ref="C6:C7"/>
    <mergeCell ref="A46:J46"/>
    <mergeCell ref="A38:J38"/>
    <mergeCell ref="A9:J9"/>
    <mergeCell ref="A10:J10"/>
    <mergeCell ref="A14:J14"/>
    <mergeCell ref="A42:J42"/>
    <mergeCell ref="A15:J15"/>
    <mergeCell ref="A24:J24"/>
    <mergeCell ref="A31:J31"/>
    <mergeCell ref="A35:J35"/>
  </mergeCells>
  <printOptions horizontalCentered="1"/>
  <pageMargins left="0.2362204724409449" right="0.2362204724409449" top="0.2755905511811024" bottom="0.3937007874015748" header="0.31496062992125984" footer="0.15748031496062992"/>
  <pageSetup firstPageNumber="60" useFirstPageNumber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29"/>
  <sheetViews>
    <sheetView zoomScale="81" zoomScaleNormal="81" zoomScaleSheetLayoutView="90" workbookViewId="0" topLeftCell="A1">
      <selection activeCell="G15" sqref="G15"/>
    </sheetView>
  </sheetViews>
  <sheetFormatPr defaultColWidth="9.00390625" defaultRowHeight="12.75"/>
  <cols>
    <col min="1" max="1" width="6.125" style="52" customWidth="1"/>
    <col min="2" max="2" width="25.25390625" style="1" customWidth="1"/>
    <col min="3" max="3" width="27.875" style="1" customWidth="1"/>
    <col min="4" max="4" width="11.375" style="40" customWidth="1"/>
    <col min="5" max="5" width="11.25390625" style="40" bestFit="1" customWidth="1"/>
    <col min="6" max="6" width="32.125" style="1" bestFit="1" customWidth="1"/>
    <col min="7" max="7" width="46.75390625" style="1" customWidth="1"/>
    <col min="8" max="8" width="36.00390625" style="1" bestFit="1" customWidth="1"/>
    <col min="9" max="16384" width="9.125" style="1" customWidth="1"/>
  </cols>
  <sheetData>
    <row r="1" spans="1:8" s="2" customFormat="1" ht="15">
      <c r="A1" s="56"/>
      <c r="B1" s="10"/>
      <c r="C1" s="10"/>
      <c r="D1" s="57"/>
      <c r="E1" s="57"/>
      <c r="F1" s="10"/>
      <c r="G1" s="10"/>
      <c r="H1" s="221" t="s">
        <v>143</v>
      </c>
    </row>
    <row r="2" spans="1:8" s="2" customFormat="1" ht="90" customHeight="1">
      <c r="A2" s="56"/>
      <c r="B2" s="10"/>
      <c r="C2" s="10"/>
      <c r="D2" s="57"/>
      <c r="E2" s="57"/>
      <c r="F2" s="10"/>
      <c r="G2" s="10"/>
      <c r="H2" s="221"/>
    </row>
    <row r="3" spans="1:8" s="2" customFormat="1" ht="15.75">
      <c r="A3" s="215" t="s">
        <v>33</v>
      </c>
      <c r="B3" s="215"/>
      <c r="C3" s="215"/>
      <c r="D3" s="215"/>
      <c r="E3" s="215"/>
      <c r="F3" s="215"/>
      <c r="G3" s="215"/>
      <c r="H3" s="215"/>
    </row>
    <row r="4" spans="1:8" s="2" customFormat="1" ht="15" customHeight="1">
      <c r="A4" s="222" t="s">
        <v>294</v>
      </c>
      <c r="B4" s="222"/>
      <c r="C4" s="222"/>
      <c r="D4" s="222"/>
      <c r="E4" s="222"/>
      <c r="F4" s="222"/>
      <c r="G4" s="222"/>
      <c r="H4" s="222"/>
    </row>
    <row r="5" spans="1:8" s="2" customFormat="1" ht="15" customHeight="1">
      <c r="A5" s="222"/>
      <c r="B5" s="222"/>
      <c r="C5" s="222"/>
      <c r="D5" s="222"/>
      <c r="E5" s="222"/>
      <c r="F5" s="222"/>
      <c r="G5" s="222"/>
      <c r="H5" s="222"/>
    </row>
    <row r="6" spans="1:8" s="2" customFormat="1" ht="15">
      <c r="A6" s="56"/>
      <c r="B6" s="10"/>
      <c r="C6" s="10"/>
      <c r="D6" s="57"/>
      <c r="E6" s="57"/>
      <c r="F6" s="10"/>
      <c r="G6" s="10"/>
      <c r="H6" s="10"/>
    </row>
    <row r="7" spans="1:8" s="3" customFormat="1" ht="15">
      <c r="A7" s="220" t="s">
        <v>9</v>
      </c>
      <c r="B7" s="216" t="s">
        <v>32</v>
      </c>
      <c r="C7" s="216" t="s">
        <v>29</v>
      </c>
      <c r="D7" s="216" t="s">
        <v>31</v>
      </c>
      <c r="E7" s="216"/>
      <c r="F7" s="216" t="s">
        <v>30</v>
      </c>
      <c r="G7" s="216" t="s">
        <v>125</v>
      </c>
      <c r="H7" s="216" t="s">
        <v>124</v>
      </c>
    </row>
    <row r="8" spans="1:8" s="3" customFormat="1" ht="47.25" customHeight="1">
      <c r="A8" s="220"/>
      <c r="B8" s="216"/>
      <c r="C8" s="216"/>
      <c r="D8" s="58" t="s">
        <v>28</v>
      </c>
      <c r="E8" s="58" t="s">
        <v>27</v>
      </c>
      <c r="F8" s="216"/>
      <c r="G8" s="216"/>
      <c r="H8" s="216"/>
    </row>
    <row r="9" spans="1:8" s="3" customFormat="1" ht="15">
      <c r="A9" s="43">
        <v>1</v>
      </c>
      <c r="B9" s="9">
        <v>2</v>
      </c>
      <c r="C9" s="9">
        <v>3</v>
      </c>
      <c r="D9" s="46">
        <v>4</v>
      </c>
      <c r="E9" s="46">
        <v>5</v>
      </c>
      <c r="F9" s="9">
        <v>6</v>
      </c>
      <c r="G9" s="9">
        <v>7</v>
      </c>
      <c r="H9" s="9">
        <v>8</v>
      </c>
    </row>
    <row r="10" spans="1:8" s="3" customFormat="1" ht="31.5" customHeight="1">
      <c r="A10" s="217" t="s">
        <v>295</v>
      </c>
      <c r="B10" s="218"/>
      <c r="C10" s="218"/>
      <c r="D10" s="218"/>
      <c r="E10" s="218"/>
      <c r="F10" s="218"/>
      <c r="G10" s="218"/>
      <c r="H10" s="219"/>
    </row>
    <row r="11" spans="1:8" s="3" customFormat="1" ht="18.75" customHeight="1">
      <c r="A11" s="210" t="s">
        <v>296</v>
      </c>
      <c r="B11" s="213"/>
      <c r="C11" s="213"/>
      <c r="D11" s="213"/>
      <c r="E11" s="213"/>
      <c r="F11" s="213"/>
      <c r="G11" s="213"/>
      <c r="H11" s="214"/>
    </row>
    <row r="12" spans="1:8" s="3" customFormat="1" ht="78.75" customHeight="1">
      <c r="A12" s="43" t="s">
        <v>14</v>
      </c>
      <c r="B12" s="8" t="s">
        <v>137</v>
      </c>
      <c r="C12" s="8"/>
      <c r="D12" s="43" t="s">
        <v>144</v>
      </c>
      <c r="E12" s="43" t="s">
        <v>53</v>
      </c>
      <c r="F12" s="8" t="s">
        <v>55</v>
      </c>
      <c r="G12" s="8" t="s">
        <v>56</v>
      </c>
      <c r="H12" s="8" t="s">
        <v>59</v>
      </c>
    </row>
    <row r="13" spans="1:8" s="3" customFormat="1" ht="150" customHeight="1">
      <c r="A13" s="43" t="s">
        <v>15</v>
      </c>
      <c r="B13" s="8" t="s">
        <v>297</v>
      </c>
      <c r="C13" s="8"/>
      <c r="D13" s="43" t="s">
        <v>144</v>
      </c>
      <c r="E13" s="43" t="s">
        <v>53</v>
      </c>
      <c r="F13" s="8" t="s">
        <v>61</v>
      </c>
      <c r="G13" s="8" t="s">
        <v>54</v>
      </c>
      <c r="H13" s="8" t="s">
        <v>126</v>
      </c>
    </row>
    <row r="14" spans="1:8" s="3" customFormat="1" ht="150">
      <c r="A14" s="43" t="s">
        <v>23</v>
      </c>
      <c r="B14" s="8" t="s">
        <v>298</v>
      </c>
      <c r="C14" s="8"/>
      <c r="D14" s="43" t="s">
        <v>144</v>
      </c>
      <c r="E14" s="43" t="s">
        <v>53</v>
      </c>
      <c r="F14" s="8" t="s">
        <v>57</v>
      </c>
      <c r="G14" s="8" t="s">
        <v>58</v>
      </c>
      <c r="H14" s="8" t="s">
        <v>60</v>
      </c>
    </row>
    <row r="15" spans="1:8" s="3" customFormat="1" ht="75">
      <c r="A15" s="43" t="s">
        <v>108</v>
      </c>
      <c r="B15" s="8" t="s">
        <v>160</v>
      </c>
      <c r="C15" s="8"/>
      <c r="D15" s="43" t="s">
        <v>144</v>
      </c>
      <c r="E15" s="43" t="s">
        <v>53</v>
      </c>
      <c r="F15" s="8"/>
      <c r="G15" s="8" t="s">
        <v>161</v>
      </c>
      <c r="H15" s="8"/>
    </row>
    <row r="16" spans="1:8" s="3" customFormat="1" ht="15">
      <c r="A16" s="210" t="s">
        <v>299</v>
      </c>
      <c r="B16" s="211"/>
      <c r="C16" s="211"/>
      <c r="D16" s="211"/>
      <c r="E16" s="211"/>
      <c r="F16" s="211"/>
      <c r="G16" s="211"/>
      <c r="H16" s="212"/>
    </row>
    <row r="17" spans="1:8" ht="195">
      <c r="A17" s="43" t="s">
        <v>16</v>
      </c>
      <c r="B17" s="45" t="s">
        <v>146</v>
      </c>
      <c r="C17" s="8"/>
      <c r="D17" s="46">
        <v>2016</v>
      </c>
      <c r="E17" s="46">
        <v>2018</v>
      </c>
      <c r="F17" s="8" t="s">
        <v>127</v>
      </c>
      <c r="G17" s="8" t="s">
        <v>69</v>
      </c>
      <c r="H17" s="8" t="s">
        <v>70</v>
      </c>
    </row>
    <row r="18" spans="1:8" ht="185.25" customHeight="1">
      <c r="A18" s="43" t="s">
        <v>17</v>
      </c>
      <c r="B18" s="8" t="s">
        <v>63</v>
      </c>
      <c r="C18" s="8"/>
      <c r="D18" s="46">
        <v>2016</v>
      </c>
      <c r="E18" s="46">
        <v>2018</v>
      </c>
      <c r="F18" s="8" t="s">
        <v>112</v>
      </c>
      <c r="G18" s="8" t="s">
        <v>129</v>
      </c>
      <c r="H18" s="8" t="s">
        <v>62</v>
      </c>
    </row>
    <row r="19" spans="1:8" ht="150" customHeight="1">
      <c r="A19" s="43" t="s">
        <v>18</v>
      </c>
      <c r="B19" s="8" t="s">
        <v>121</v>
      </c>
      <c r="C19" s="8"/>
      <c r="D19" s="46">
        <v>2016</v>
      </c>
      <c r="E19" s="46">
        <v>2018</v>
      </c>
      <c r="F19" s="8" t="s">
        <v>123</v>
      </c>
      <c r="G19" s="8" t="s">
        <v>128</v>
      </c>
      <c r="H19" s="8" t="s">
        <v>64</v>
      </c>
    </row>
    <row r="20" spans="1:8" ht="18" customHeight="1">
      <c r="A20" s="210" t="s">
        <v>300</v>
      </c>
      <c r="B20" s="211"/>
      <c r="C20" s="211"/>
      <c r="D20" s="211"/>
      <c r="E20" s="211"/>
      <c r="F20" s="211"/>
      <c r="G20" s="211"/>
      <c r="H20" s="212"/>
    </row>
    <row r="21" spans="1:8" ht="177.75" customHeight="1">
      <c r="A21" s="43" t="s">
        <v>71</v>
      </c>
      <c r="B21" s="8" t="s">
        <v>162</v>
      </c>
      <c r="C21" s="8"/>
      <c r="D21" s="46">
        <v>2016</v>
      </c>
      <c r="E21" s="46">
        <v>2018</v>
      </c>
      <c r="F21" s="8" t="s">
        <v>147</v>
      </c>
      <c r="G21" s="8" t="s">
        <v>65</v>
      </c>
      <c r="H21" s="8" t="s">
        <v>67</v>
      </c>
    </row>
    <row r="22" spans="1:8" ht="180">
      <c r="A22" s="43" t="s">
        <v>72</v>
      </c>
      <c r="B22" s="8" t="s">
        <v>163</v>
      </c>
      <c r="C22" s="8"/>
      <c r="D22" s="46">
        <v>2016</v>
      </c>
      <c r="E22" s="46">
        <v>2018</v>
      </c>
      <c r="F22" s="8" t="s">
        <v>130</v>
      </c>
      <c r="G22" s="8" t="s">
        <v>65</v>
      </c>
      <c r="H22" s="8" t="s">
        <v>66</v>
      </c>
    </row>
    <row r="23" spans="1:8" ht="105">
      <c r="A23" s="43" t="s">
        <v>73</v>
      </c>
      <c r="B23" s="8" t="s">
        <v>164</v>
      </c>
      <c r="C23" s="8"/>
      <c r="D23" s="46">
        <v>2016</v>
      </c>
      <c r="E23" s="46">
        <v>2018</v>
      </c>
      <c r="F23" s="8" t="s">
        <v>131</v>
      </c>
      <c r="G23" s="8" t="s">
        <v>65</v>
      </c>
      <c r="H23" s="45" t="s">
        <v>133</v>
      </c>
    </row>
    <row r="24" spans="1:8" ht="155.25" customHeight="1">
      <c r="A24" s="43" t="s">
        <v>113</v>
      </c>
      <c r="B24" s="8" t="s">
        <v>165</v>
      </c>
      <c r="C24" s="8"/>
      <c r="D24" s="46">
        <v>2016</v>
      </c>
      <c r="E24" s="46">
        <v>2018</v>
      </c>
      <c r="F24" s="8" t="s">
        <v>122</v>
      </c>
      <c r="G24" s="8" t="s">
        <v>65</v>
      </c>
      <c r="H24" s="45" t="s">
        <v>133</v>
      </c>
    </row>
    <row r="25" spans="1:8" ht="147.75" customHeight="1">
      <c r="A25" s="43" t="s">
        <v>114</v>
      </c>
      <c r="B25" s="8" t="s">
        <v>278</v>
      </c>
      <c r="C25" s="8"/>
      <c r="D25" s="46">
        <v>2016</v>
      </c>
      <c r="E25" s="46">
        <v>2018</v>
      </c>
      <c r="F25" s="8" t="s">
        <v>279</v>
      </c>
      <c r="G25" s="8" t="s">
        <v>65</v>
      </c>
      <c r="H25" s="8" t="s">
        <v>68</v>
      </c>
    </row>
    <row r="26" spans="1:8" ht="135.75" customHeight="1">
      <c r="A26" s="43" t="s">
        <v>115</v>
      </c>
      <c r="B26" s="8" t="s">
        <v>166</v>
      </c>
      <c r="C26" s="8"/>
      <c r="D26" s="46">
        <v>2016</v>
      </c>
      <c r="E26" s="46">
        <v>2018</v>
      </c>
      <c r="F26" s="8" t="s">
        <v>130</v>
      </c>
      <c r="G26" s="8" t="s">
        <v>65</v>
      </c>
      <c r="H26" s="8" t="s">
        <v>66</v>
      </c>
    </row>
    <row r="27" spans="1:8" s="6" customFormat="1" ht="20.25" customHeight="1">
      <c r="A27" s="210" t="s">
        <v>301</v>
      </c>
      <c r="B27" s="211"/>
      <c r="C27" s="211"/>
      <c r="D27" s="211"/>
      <c r="E27" s="211"/>
      <c r="F27" s="211"/>
      <c r="G27" s="211"/>
      <c r="H27" s="212"/>
    </row>
    <row r="28" spans="1:9" s="6" customFormat="1" ht="185.25" customHeight="1">
      <c r="A28" s="43" t="s">
        <v>103</v>
      </c>
      <c r="B28" s="45" t="s">
        <v>138</v>
      </c>
      <c r="C28" s="8"/>
      <c r="D28" s="46">
        <v>2016</v>
      </c>
      <c r="E28" s="46">
        <v>2018</v>
      </c>
      <c r="F28" s="45" t="s">
        <v>107</v>
      </c>
      <c r="G28" s="45" t="s">
        <v>65</v>
      </c>
      <c r="H28" s="45" t="s">
        <v>132</v>
      </c>
      <c r="I28" s="41"/>
    </row>
    <row r="29" spans="1:8" ht="15">
      <c r="A29" s="51"/>
      <c r="B29" s="2"/>
      <c r="C29" s="2"/>
      <c r="D29" s="39"/>
      <c r="E29" s="39"/>
      <c r="F29" s="2"/>
      <c r="G29" s="2"/>
      <c r="H29" s="2"/>
    </row>
  </sheetData>
  <sheetProtection/>
  <mergeCells count="15">
    <mergeCell ref="H1:H2"/>
    <mergeCell ref="A4:H5"/>
    <mergeCell ref="C7:C8"/>
    <mergeCell ref="D7:E7"/>
    <mergeCell ref="A20:H20"/>
    <mergeCell ref="H7:H8"/>
    <mergeCell ref="A27:H27"/>
    <mergeCell ref="A11:H11"/>
    <mergeCell ref="A16:H16"/>
    <mergeCell ref="A3:H3"/>
    <mergeCell ref="F7:F8"/>
    <mergeCell ref="G7:G8"/>
    <mergeCell ref="A10:H10"/>
    <mergeCell ref="A7:A8"/>
    <mergeCell ref="B7:B8"/>
  </mergeCells>
  <printOptions/>
  <pageMargins left="0.3937007874015748" right="0.31496062992125984" top="0.5905511811023623" bottom="0.1968503937007874" header="0.7086614173228347" footer="0.1968503937007874"/>
  <pageSetup firstPageNumber="68" useFirstPageNumber="1" fitToHeight="0" horizontalDpi="600" verticalDpi="600" orientation="landscape" paperSize="9" scale="70" r:id="rId1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2"/>
  <sheetViews>
    <sheetView view="pageBreakPreview" zoomScale="85" zoomScaleNormal="75" zoomScaleSheetLayoutView="85" workbookViewId="0" topLeftCell="A1">
      <pane ySplit="6" topLeftCell="A7" activePane="bottomLeft" state="frozen"/>
      <selection pane="topLeft" activeCell="A1" sqref="A1"/>
      <selection pane="bottomLeft" activeCell="H31" sqref="H31"/>
    </sheetView>
  </sheetViews>
  <sheetFormatPr defaultColWidth="9.00390625" defaultRowHeight="12.75"/>
  <cols>
    <col min="1" max="1" width="7.75390625" style="13" customWidth="1"/>
    <col min="2" max="2" width="36.75390625" style="13" customWidth="1"/>
    <col min="3" max="3" width="37.75390625" style="13" customWidth="1"/>
    <col min="4" max="4" width="9.75390625" style="13" customWidth="1"/>
    <col min="5" max="5" width="12.25390625" style="13" customWidth="1"/>
    <col min="6" max="6" width="16.875" style="13" customWidth="1"/>
    <col min="7" max="7" width="16.25390625" style="13" customWidth="1"/>
    <col min="8" max="8" width="14.75390625" style="13" customWidth="1"/>
    <col min="9" max="9" width="13.25390625" style="13" customWidth="1"/>
    <col min="10" max="10" width="15.25390625" style="13" customWidth="1"/>
    <col min="11" max="11" width="12.75390625" style="13" customWidth="1"/>
    <col min="12" max="12" width="15.75390625" style="13" customWidth="1"/>
    <col min="13" max="13" width="17.125" style="13" customWidth="1"/>
    <col min="14" max="14" width="13.75390625" style="13" customWidth="1"/>
    <col min="15" max="15" width="15.25390625" style="13" customWidth="1"/>
    <col min="16" max="16" width="9.25390625" style="13" customWidth="1"/>
    <col min="17" max="16384" width="9.125" style="13" customWidth="1"/>
  </cols>
  <sheetData>
    <row r="1" spans="8:10" s="10" customFormat="1" ht="120" customHeight="1">
      <c r="H1" s="239" t="s">
        <v>302</v>
      </c>
      <c r="I1" s="239" t="s">
        <v>143</v>
      </c>
      <c r="J1" s="239" t="s">
        <v>143</v>
      </c>
    </row>
    <row r="2" s="10" customFormat="1" ht="7.5" customHeight="1"/>
    <row r="3" spans="1:9" s="10" customFormat="1" ht="15" customHeight="1">
      <c r="A3" s="215" t="s">
        <v>149</v>
      </c>
      <c r="B3" s="215"/>
      <c r="C3" s="215"/>
      <c r="D3" s="215"/>
      <c r="E3" s="215"/>
      <c r="F3" s="215"/>
      <c r="G3" s="215"/>
      <c r="H3" s="215"/>
      <c r="I3" s="215"/>
    </row>
    <row r="4" s="10" customFormat="1" ht="15">
      <c r="J4" s="10" t="s">
        <v>34</v>
      </c>
    </row>
    <row r="5" spans="1:10" s="10" customFormat="1" ht="57.75" customHeight="1">
      <c r="A5" s="240" t="s">
        <v>44</v>
      </c>
      <c r="B5" s="240" t="s">
        <v>150</v>
      </c>
      <c r="C5" s="240"/>
      <c r="D5" s="242" t="s">
        <v>35</v>
      </c>
      <c r="E5" s="243"/>
      <c r="F5" s="216" t="s">
        <v>42</v>
      </c>
      <c r="G5" s="216"/>
      <c r="H5" s="216"/>
      <c r="I5" s="216"/>
      <c r="J5" s="216"/>
    </row>
    <row r="6" spans="1:10" s="10" customFormat="1" ht="15">
      <c r="A6" s="241"/>
      <c r="B6" s="241"/>
      <c r="C6" s="241"/>
      <c r="D6" s="68" t="s">
        <v>13</v>
      </c>
      <c r="E6" s="68" t="s">
        <v>37</v>
      </c>
      <c r="F6" s="68" t="s">
        <v>38</v>
      </c>
      <c r="G6" s="68">
        <v>2016</v>
      </c>
      <c r="H6" s="68">
        <v>2017</v>
      </c>
      <c r="I6" s="68">
        <v>2018</v>
      </c>
      <c r="J6" s="68"/>
    </row>
    <row r="7" spans="1:10" s="11" customFormat="1" ht="12">
      <c r="A7" s="69">
        <v>1</v>
      </c>
      <c r="B7" s="69">
        <v>2</v>
      </c>
      <c r="C7" s="70">
        <v>3</v>
      </c>
      <c r="D7" s="70">
        <v>4</v>
      </c>
      <c r="E7" s="70">
        <v>5</v>
      </c>
      <c r="F7" s="70">
        <v>6</v>
      </c>
      <c r="G7" s="70">
        <v>8</v>
      </c>
      <c r="H7" s="70">
        <v>9</v>
      </c>
      <c r="I7" s="71">
        <v>10</v>
      </c>
      <c r="J7" s="71">
        <v>11</v>
      </c>
    </row>
    <row r="8" spans="1:11" s="12" customFormat="1" ht="18" customHeight="1">
      <c r="A8" s="228"/>
      <c r="B8" s="230" t="s">
        <v>304</v>
      </c>
      <c r="C8" s="82" t="s">
        <v>151</v>
      </c>
      <c r="D8" s="72" t="s">
        <v>152</v>
      </c>
      <c r="E8" s="72" t="s">
        <v>156</v>
      </c>
      <c r="F8" s="80">
        <f>K8</f>
        <v>8916.37415</v>
      </c>
      <c r="G8" s="80">
        <f>G14</f>
        <v>2810.12712</v>
      </c>
      <c r="H8" s="80">
        <f>H14</f>
        <v>3060.28051</v>
      </c>
      <c r="I8" s="80">
        <f>I14</f>
        <v>3045.96652</v>
      </c>
      <c r="J8" s="80">
        <f>J14</f>
        <v>0</v>
      </c>
      <c r="K8" s="77">
        <f>SUM(G8:I8)</f>
        <v>8916.37415</v>
      </c>
    </row>
    <row r="9" spans="1:11" s="12" customFormat="1" ht="21" customHeight="1">
      <c r="A9" s="229"/>
      <c r="B9" s="231"/>
      <c r="C9" s="83" t="s">
        <v>46</v>
      </c>
      <c r="D9" s="72" t="s">
        <v>152</v>
      </c>
      <c r="E9" s="72" t="s">
        <v>156</v>
      </c>
      <c r="F9" s="80">
        <f aca="true" t="shared" si="0" ref="F9:F32">K9</f>
        <v>0</v>
      </c>
      <c r="G9" s="81">
        <f aca="true" t="shared" si="1" ref="G9:J13">G15+G28</f>
        <v>0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77">
        <f aca="true" t="shared" si="2" ref="K9:K32">SUM(G9:I9)</f>
        <v>0</v>
      </c>
    </row>
    <row r="10" spans="1:11" s="12" customFormat="1" ht="19.5" customHeight="1">
      <c r="A10" s="229"/>
      <c r="B10" s="231"/>
      <c r="C10" s="83" t="s">
        <v>40</v>
      </c>
      <c r="D10" s="72" t="s">
        <v>152</v>
      </c>
      <c r="E10" s="72" t="s">
        <v>156</v>
      </c>
      <c r="F10" s="80">
        <f t="shared" si="0"/>
        <v>0</v>
      </c>
      <c r="G10" s="81">
        <f t="shared" si="1"/>
        <v>0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77">
        <f t="shared" si="2"/>
        <v>0</v>
      </c>
    </row>
    <row r="11" spans="1:11" s="12" customFormat="1" ht="20.25" customHeight="1">
      <c r="A11" s="229"/>
      <c r="B11" s="231"/>
      <c r="C11" s="83" t="s">
        <v>41</v>
      </c>
      <c r="D11" s="72" t="s">
        <v>152</v>
      </c>
      <c r="E11" s="72" t="s">
        <v>156</v>
      </c>
      <c r="F11" s="80">
        <f t="shared" si="0"/>
        <v>8916.37415</v>
      </c>
      <c r="G11" s="81">
        <f>G17</f>
        <v>2810.12712</v>
      </c>
      <c r="H11" s="81">
        <f>H17</f>
        <v>3060.28051</v>
      </c>
      <c r="I11" s="81">
        <f>I17</f>
        <v>3045.96652</v>
      </c>
      <c r="J11" s="81">
        <f t="shared" si="1"/>
        <v>0</v>
      </c>
      <c r="K11" s="77">
        <f t="shared" si="2"/>
        <v>8916.37415</v>
      </c>
    </row>
    <row r="12" spans="1:11" s="12" customFormat="1" ht="21" customHeight="1">
      <c r="A12" s="229"/>
      <c r="B12" s="231"/>
      <c r="C12" s="83" t="s">
        <v>36</v>
      </c>
      <c r="D12" s="72" t="s">
        <v>152</v>
      </c>
      <c r="E12" s="72" t="s">
        <v>156</v>
      </c>
      <c r="F12" s="80">
        <f t="shared" si="0"/>
        <v>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77">
        <f t="shared" si="2"/>
        <v>0</v>
      </c>
    </row>
    <row r="13" spans="1:11" s="12" customFormat="1" ht="21" customHeight="1">
      <c r="A13" s="229"/>
      <c r="B13" s="231"/>
      <c r="C13" s="83" t="s">
        <v>43</v>
      </c>
      <c r="D13" s="170" t="s">
        <v>152</v>
      </c>
      <c r="E13" s="170" t="s">
        <v>156</v>
      </c>
      <c r="F13" s="171">
        <f t="shared" si="0"/>
        <v>0</v>
      </c>
      <c r="G13" s="81">
        <f t="shared" si="1"/>
        <v>0</v>
      </c>
      <c r="H13" s="81">
        <f t="shared" si="1"/>
        <v>0</v>
      </c>
      <c r="I13" s="81">
        <f t="shared" si="1"/>
        <v>0</v>
      </c>
      <c r="J13" s="81">
        <f t="shared" si="1"/>
        <v>0</v>
      </c>
      <c r="K13" s="77">
        <f t="shared" si="2"/>
        <v>0</v>
      </c>
    </row>
    <row r="14" spans="1:11" s="12" customFormat="1" ht="15">
      <c r="A14" s="232" t="s">
        <v>25</v>
      </c>
      <c r="B14" s="234" t="s">
        <v>305</v>
      </c>
      <c r="C14" s="169" t="s">
        <v>151</v>
      </c>
      <c r="D14" s="170" t="s">
        <v>152</v>
      </c>
      <c r="E14" s="170" t="s">
        <v>157</v>
      </c>
      <c r="F14" s="171">
        <f t="shared" si="0"/>
        <v>8916.37415</v>
      </c>
      <c r="G14" s="171">
        <f>G15+G16+G17+G18</f>
        <v>2810.12712</v>
      </c>
      <c r="H14" s="171">
        <f>H15+H16+H17+H18</f>
        <v>3060.28051</v>
      </c>
      <c r="I14" s="171">
        <f>I15+I16+I17+I18</f>
        <v>3045.96652</v>
      </c>
      <c r="J14" s="171">
        <f>J15+J16+J17+J18</f>
        <v>0</v>
      </c>
      <c r="K14" s="77">
        <f t="shared" si="2"/>
        <v>8916.37415</v>
      </c>
    </row>
    <row r="15" spans="1:11" s="12" customFormat="1" ht="18.75" customHeight="1">
      <c r="A15" s="233"/>
      <c r="B15" s="235"/>
      <c r="C15" s="169" t="s">
        <v>39</v>
      </c>
      <c r="D15" s="170" t="s">
        <v>152</v>
      </c>
      <c r="E15" s="170" t="s">
        <v>157</v>
      </c>
      <c r="F15" s="171">
        <f t="shared" si="0"/>
        <v>0</v>
      </c>
      <c r="G15" s="171">
        <f aca="true" t="shared" si="3" ref="G15:J16">G21</f>
        <v>0</v>
      </c>
      <c r="H15" s="171">
        <f t="shared" si="3"/>
        <v>0</v>
      </c>
      <c r="I15" s="171">
        <f t="shared" si="3"/>
        <v>0</v>
      </c>
      <c r="J15" s="171">
        <f t="shared" si="3"/>
        <v>0</v>
      </c>
      <c r="K15" s="77">
        <f t="shared" si="2"/>
        <v>0</v>
      </c>
    </row>
    <row r="16" spans="1:11" s="12" customFormat="1" ht="18.75" customHeight="1">
      <c r="A16" s="233"/>
      <c r="B16" s="235"/>
      <c r="C16" s="169" t="s">
        <v>40</v>
      </c>
      <c r="D16" s="170" t="s">
        <v>152</v>
      </c>
      <c r="E16" s="170" t="s">
        <v>157</v>
      </c>
      <c r="F16" s="171">
        <f t="shared" si="0"/>
        <v>0</v>
      </c>
      <c r="G16" s="171">
        <f t="shared" si="3"/>
        <v>0</v>
      </c>
      <c r="H16" s="171">
        <f t="shared" si="3"/>
        <v>0</v>
      </c>
      <c r="I16" s="171">
        <f t="shared" si="3"/>
        <v>0</v>
      </c>
      <c r="J16" s="171">
        <f t="shared" si="3"/>
        <v>0</v>
      </c>
      <c r="K16" s="77">
        <f t="shared" si="2"/>
        <v>0</v>
      </c>
    </row>
    <row r="17" spans="1:11" s="12" customFormat="1" ht="15">
      <c r="A17" s="233"/>
      <c r="B17" s="235"/>
      <c r="C17" s="169" t="s">
        <v>41</v>
      </c>
      <c r="D17" s="170" t="s">
        <v>152</v>
      </c>
      <c r="E17" s="170" t="s">
        <v>157</v>
      </c>
      <c r="F17" s="171">
        <f t="shared" si="0"/>
        <v>8916.37415</v>
      </c>
      <c r="G17" s="171">
        <f>G23+G30</f>
        <v>2810.12712</v>
      </c>
      <c r="H17" s="171">
        <f>H23+H30</f>
        <v>3060.28051</v>
      </c>
      <c r="I17" s="171">
        <f>I23+I30</f>
        <v>3045.96652</v>
      </c>
      <c r="J17" s="171">
        <f>J23</f>
        <v>0</v>
      </c>
      <c r="K17" s="77">
        <f t="shared" si="2"/>
        <v>8916.37415</v>
      </c>
    </row>
    <row r="18" spans="1:11" s="12" customFormat="1" ht="15" customHeight="1">
      <c r="A18" s="233"/>
      <c r="B18" s="235"/>
      <c r="C18" s="169" t="s">
        <v>36</v>
      </c>
      <c r="D18" s="170" t="s">
        <v>152</v>
      </c>
      <c r="E18" s="170" t="s">
        <v>157</v>
      </c>
      <c r="F18" s="171">
        <f t="shared" si="0"/>
        <v>0</v>
      </c>
      <c r="G18" s="171">
        <f aca="true" t="shared" si="4" ref="G18:I19">G24</f>
        <v>0</v>
      </c>
      <c r="H18" s="171">
        <f t="shared" si="4"/>
        <v>0</v>
      </c>
      <c r="I18" s="171">
        <f t="shared" si="4"/>
        <v>0</v>
      </c>
      <c r="J18" s="171">
        <f>J24</f>
        <v>0</v>
      </c>
      <c r="K18" s="77">
        <f t="shared" si="2"/>
        <v>0</v>
      </c>
    </row>
    <row r="19" spans="1:11" s="12" customFormat="1" ht="18" customHeight="1">
      <c r="A19" s="233"/>
      <c r="B19" s="236"/>
      <c r="C19" s="169" t="s">
        <v>43</v>
      </c>
      <c r="D19" s="170" t="s">
        <v>152</v>
      </c>
      <c r="E19" s="170" t="s">
        <v>157</v>
      </c>
      <c r="F19" s="171">
        <f t="shared" si="0"/>
        <v>0</v>
      </c>
      <c r="G19" s="171">
        <f t="shared" si="4"/>
        <v>0</v>
      </c>
      <c r="H19" s="171">
        <f t="shared" si="4"/>
        <v>0</v>
      </c>
      <c r="I19" s="171">
        <f t="shared" si="4"/>
        <v>0</v>
      </c>
      <c r="J19" s="171">
        <f>J25</f>
        <v>0</v>
      </c>
      <c r="K19" s="77">
        <f t="shared" si="2"/>
        <v>0</v>
      </c>
    </row>
    <row r="20" spans="1:12" s="12" customFormat="1" ht="15">
      <c r="A20" s="223" t="s">
        <v>153</v>
      </c>
      <c r="B20" s="237" t="s">
        <v>306</v>
      </c>
      <c r="C20" s="73" t="s">
        <v>151</v>
      </c>
      <c r="D20" s="170" t="s">
        <v>152</v>
      </c>
      <c r="E20" s="170" t="s">
        <v>158</v>
      </c>
      <c r="F20" s="171">
        <f t="shared" si="0"/>
        <v>8385.98915</v>
      </c>
      <c r="G20" s="81">
        <f>G21+G22+G23+G24+G25</f>
        <v>2579.74212</v>
      </c>
      <c r="H20" s="81">
        <f>H21+H22+H23+H24+H25</f>
        <v>2910.28051</v>
      </c>
      <c r="I20" s="81">
        <f>I21+I22+I23+I24+I25</f>
        <v>2895.96652</v>
      </c>
      <c r="J20" s="81">
        <f>J21+J22+J23+J24+J25</f>
        <v>0</v>
      </c>
      <c r="K20" s="77">
        <f t="shared" si="2"/>
        <v>8385.98915</v>
      </c>
      <c r="L20" s="74"/>
    </row>
    <row r="21" spans="1:11" s="12" customFormat="1" ht="15" customHeight="1">
      <c r="A21" s="224"/>
      <c r="B21" s="238"/>
      <c r="C21" s="73" t="s">
        <v>39</v>
      </c>
      <c r="D21" s="170" t="s">
        <v>152</v>
      </c>
      <c r="E21" s="170" t="s">
        <v>158</v>
      </c>
      <c r="F21" s="171">
        <f t="shared" si="0"/>
        <v>0</v>
      </c>
      <c r="G21" s="81"/>
      <c r="H21" s="81"/>
      <c r="I21" s="81"/>
      <c r="J21" s="81"/>
      <c r="K21" s="77">
        <f t="shared" si="2"/>
        <v>0</v>
      </c>
    </row>
    <row r="22" spans="1:11" s="12" customFormat="1" ht="18" customHeight="1">
      <c r="A22" s="224"/>
      <c r="B22" s="238"/>
      <c r="C22" s="73" t="s">
        <v>40</v>
      </c>
      <c r="D22" s="170" t="s">
        <v>152</v>
      </c>
      <c r="E22" s="170" t="s">
        <v>158</v>
      </c>
      <c r="F22" s="171">
        <f t="shared" si="0"/>
        <v>0</v>
      </c>
      <c r="G22" s="81"/>
      <c r="H22" s="81"/>
      <c r="I22" s="81"/>
      <c r="J22" s="81"/>
      <c r="K22" s="77">
        <f t="shared" si="2"/>
        <v>0</v>
      </c>
    </row>
    <row r="23" spans="1:11" s="12" customFormat="1" ht="15">
      <c r="A23" s="224"/>
      <c r="B23" s="238"/>
      <c r="C23" s="73" t="s">
        <v>41</v>
      </c>
      <c r="D23" s="170" t="s">
        <v>152</v>
      </c>
      <c r="E23" s="170" t="s">
        <v>158</v>
      </c>
      <c r="F23" s="171">
        <f t="shared" si="0"/>
        <v>8385.98915</v>
      </c>
      <c r="G23" s="81">
        <v>2579.74212</v>
      </c>
      <c r="H23" s="81">
        <v>2910.28051</v>
      </c>
      <c r="I23" s="81">
        <v>2895.96652</v>
      </c>
      <c r="J23" s="81"/>
      <c r="K23" s="77">
        <f t="shared" si="2"/>
        <v>8385.98915</v>
      </c>
    </row>
    <row r="24" spans="1:11" s="12" customFormat="1" ht="15">
      <c r="A24" s="224"/>
      <c r="B24" s="238"/>
      <c r="C24" s="73" t="s">
        <v>36</v>
      </c>
      <c r="D24" s="170" t="s">
        <v>152</v>
      </c>
      <c r="E24" s="170" t="s">
        <v>158</v>
      </c>
      <c r="F24" s="171">
        <f t="shared" si="0"/>
        <v>0</v>
      </c>
      <c r="G24" s="81"/>
      <c r="H24" s="81"/>
      <c r="I24" s="81"/>
      <c r="J24" s="81"/>
      <c r="K24" s="77">
        <f t="shared" si="2"/>
        <v>0</v>
      </c>
    </row>
    <row r="25" spans="1:11" s="12" customFormat="1" ht="15">
      <c r="A25" s="224"/>
      <c r="B25" s="238"/>
      <c r="C25" s="73" t="s">
        <v>43</v>
      </c>
      <c r="D25" s="170" t="s">
        <v>152</v>
      </c>
      <c r="E25" s="170" t="s">
        <v>158</v>
      </c>
      <c r="F25" s="171">
        <f t="shared" si="0"/>
        <v>0</v>
      </c>
      <c r="G25" s="81"/>
      <c r="H25" s="81"/>
      <c r="I25" s="81"/>
      <c r="J25" s="81"/>
      <c r="K25" s="77">
        <f t="shared" si="2"/>
        <v>0</v>
      </c>
    </row>
    <row r="26" spans="1:11" s="12" customFormat="1" ht="15" customHeight="1" hidden="1">
      <c r="A26" s="75"/>
      <c r="B26" s="76"/>
      <c r="C26" s="73"/>
      <c r="D26" s="170" t="s">
        <v>152</v>
      </c>
      <c r="E26" s="170" t="s">
        <v>155</v>
      </c>
      <c r="F26" s="171">
        <f t="shared" si="0"/>
        <v>0</v>
      </c>
      <c r="G26" s="81"/>
      <c r="H26" s="81"/>
      <c r="I26" s="81">
        <v>0</v>
      </c>
      <c r="J26" s="81">
        <v>0</v>
      </c>
      <c r="K26" s="77">
        <f t="shared" si="2"/>
        <v>0</v>
      </c>
    </row>
    <row r="27" spans="1:11" s="78" customFormat="1" ht="15">
      <c r="A27" s="223" t="s">
        <v>154</v>
      </c>
      <c r="B27" s="225" t="s">
        <v>307</v>
      </c>
      <c r="C27" s="165" t="s">
        <v>151</v>
      </c>
      <c r="D27" s="170" t="s">
        <v>152</v>
      </c>
      <c r="E27" s="172" t="s">
        <v>159</v>
      </c>
      <c r="F27" s="171">
        <f t="shared" si="0"/>
        <v>530.385</v>
      </c>
      <c r="G27" s="81">
        <f>G28+G29+G30+G31+G32</f>
        <v>230.385</v>
      </c>
      <c r="H27" s="81">
        <f>H28+H29+H30+H31+H32</f>
        <v>150</v>
      </c>
      <c r="I27" s="81">
        <f>I28+I29+I30+I31+I32</f>
        <v>150</v>
      </c>
      <c r="J27" s="81">
        <f>J28+J29+J30+J31+J32</f>
        <v>0</v>
      </c>
      <c r="K27" s="77">
        <f t="shared" si="2"/>
        <v>530.385</v>
      </c>
    </row>
    <row r="28" spans="1:15" s="78" customFormat="1" ht="15" customHeight="1">
      <c r="A28" s="224"/>
      <c r="B28" s="226"/>
      <c r="C28" s="167" t="s">
        <v>39</v>
      </c>
      <c r="D28" s="170" t="s">
        <v>152</v>
      </c>
      <c r="E28" s="172" t="s">
        <v>159</v>
      </c>
      <c r="F28" s="171">
        <f t="shared" si="0"/>
        <v>0</v>
      </c>
      <c r="G28" s="166"/>
      <c r="H28" s="166"/>
      <c r="I28" s="166"/>
      <c r="J28" s="166"/>
      <c r="K28" s="77">
        <f t="shared" si="2"/>
        <v>0</v>
      </c>
      <c r="L28" s="79"/>
      <c r="M28" s="79"/>
      <c r="N28" s="79"/>
      <c r="O28" s="79"/>
    </row>
    <row r="29" spans="1:15" s="78" customFormat="1" ht="15">
      <c r="A29" s="224"/>
      <c r="B29" s="226"/>
      <c r="C29" s="167" t="s">
        <v>40</v>
      </c>
      <c r="D29" s="170" t="s">
        <v>152</v>
      </c>
      <c r="E29" s="172" t="s">
        <v>159</v>
      </c>
      <c r="F29" s="171">
        <f t="shared" si="0"/>
        <v>0</v>
      </c>
      <c r="G29" s="166"/>
      <c r="H29" s="166"/>
      <c r="I29" s="166"/>
      <c r="J29" s="166"/>
      <c r="K29" s="77">
        <f t="shared" si="2"/>
        <v>0</v>
      </c>
      <c r="L29" s="79"/>
      <c r="M29" s="79"/>
      <c r="N29" s="79"/>
      <c r="O29" s="79"/>
    </row>
    <row r="30" spans="1:15" s="78" customFormat="1" ht="15">
      <c r="A30" s="224"/>
      <c r="B30" s="226"/>
      <c r="C30" s="167" t="s">
        <v>41</v>
      </c>
      <c r="D30" s="170" t="s">
        <v>152</v>
      </c>
      <c r="E30" s="172" t="s">
        <v>159</v>
      </c>
      <c r="F30" s="171">
        <f t="shared" si="0"/>
        <v>530.385</v>
      </c>
      <c r="G30" s="166">
        <v>230.385</v>
      </c>
      <c r="H30" s="166">
        <v>150</v>
      </c>
      <c r="I30" s="166">
        <v>150</v>
      </c>
      <c r="J30" s="166"/>
      <c r="K30" s="77">
        <f t="shared" si="2"/>
        <v>530.385</v>
      </c>
      <c r="L30" s="79"/>
      <c r="M30" s="79"/>
      <c r="N30" s="79"/>
      <c r="O30" s="79"/>
    </row>
    <row r="31" spans="1:11" s="78" customFormat="1" ht="15">
      <c r="A31" s="224"/>
      <c r="B31" s="226"/>
      <c r="C31" s="167" t="s">
        <v>36</v>
      </c>
      <c r="D31" s="170" t="s">
        <v>152</v>
      </c>
      <c r="E31" s="172" t="s">
        <v>159</v>
      </c>
      <c r="F31" s="171">
        <f t="shared" si="0"/>
        <v>0</v>
      </c>
      <c r="G31" s="166"/>
      <c r="H31" s="166"/>
      <c r="I31" s="166"/>
      <c r="J31" s="166"/>
      <c r="K31" s="77">
        <f t="shared" si="2"/>
        <v>0</v>
      </c>
    </row>
    <row r="32" spans="1:11" s="78" customFormat="1" ht="15">
      <c r="A32" s="224"/>
      <c r="B32" s="227"/>
      <c r="C32" s="167" t="s">
        <v>43</v>
      </c>
      <c r="D32" s="170" t="s">
        <v>152</v>
      </c>
      <c r="E32" s="172" t="s">
        <v>159</v>
      </c>
      <c r="F32" s="171">
        <f t="shared" si="0"/>
        <v>0</v>
      </c>
      <c r="G32" s="166"/>
      <c r="H32" s="166"/>
      <c r="I32" s="166"/>
      <c r="J32" s="166"/>
      <c r="K32" s="77">
        <f t="shared" si="2"/>
        <v>0</v>
      </c>
    </row>
  </sheetData>
  <sheetProtection/>
  <mergeCells count="15">
    <mergeCell ref="H1:J1"/>
    <mergeCell ref="A3:I3"/>
    <mergeCell ref="A5:A6"/>
    <mergeCell ref="B5:B6"/>
    <mergeCell ref="C5:C6"/>
    <mergeCell ref="D5:E5"/>
    <mergeCell ref="F5:J5"/>
    <mergeCell ref="A27:A32"/>
    <mergeCell ref="B27:B32"/>
    <mergeCell ref="A8:A13"/>
    <mergeCell ref="B8:B13"/>
    <mergeCell ref="A14:A19"/>
    <mergeCell ref="B14:B19"/>
    <mergeCell ref="A20:A25"/>
    <mergeCell ref="B20:B25"/>
  </mergeCells>
  <printOptions/>
  <pageMargins left="0.31496062992125984" right="0.31496062992125984" top="0.3937007874015748" bottom="0.3937007874015748" header="0.1968503937007874" footer="0.196850393700787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21"/>
  <sheetViews>
    <sheetView zoomScaleSheetLayoutView="100" workbookViewId="0" topLeftCell="A1">
      <selection activeCell="B14" sqref="B14"/>
    </sheetView>
  </sheetViews>
  <sheetFormatPr defaultColWidth="9.00390625" defaultRowHeight="12.75"/>
  <cols>
    <col min="1" max="1" width="4.625" style="1" customWidth="1"/>
    <col min="2" max="2" width="37.75390625" style="1" customWidth="1"/>
    <col min="3" max="3" width="28.625" style="1" customWidth="1"/>
    <col min="4" max="4" width="25.625" style="1" customWidth="1"/>
    <col min="5" max="16384" width="9.125" style="1" customWidth="1"/>
  </cols>
  <sheetData>
    <row r="1" s="2" customFormat="1" ht="15">
      <c r="D1" s="85" t="s">
        <v>277</v>
      </c>
    </row>
    <row r="2" s="2" customFormat="1" ht="15"/>
    <row r="3" spans="1:4" ht="60" customHeight="1">
      <c r="A3" s="244" t="s">
        <v>265</v>
      </c>
      <c r="B3" s="244"/>
      <c r="C3" s="244"/>
      <c r="D3" s="244"/>
    </row>
    <row r="4" s="2" customFormat="1" ht="15"/>
    <row r="5" spans="1:4" ht="12.75">
      <c r="A5" s="245" t="s">
        <v>168</v>
      </c>
      <c r="B5" s="245" t="s">
        <v>169</v>
      </c>
      <c r="C5" s="246" t="s">
        <v>170</v>
      </c>
      <c r="D5" s="246" t="s">
        <v>171</v>
      </c>
    </row>
    <row r="6" spans="1:4" ht="12.75">
      <c r="A6" s="245"/>
      <c r="B6" s="245"/>
      <c r="C6" s="246"/>
      <c r="D6" s="246"/>
    </row>
    <row r="7" spans="1:4" ht="12.75">
      <c r="A7" s="132">
        <v>1</v>
      </c>
      <c r="B7" s="132">
        <v>2</v>
      </c>
      <c r="C7" s="161">
        <v>3</v>
      </c>
      <c r="D7" s="161">
        <v>4</v>
      </c>
    </row>
    <row r="8" spans="1:4" ht="38.25">
      <c r="A8" s="88">
        <v>1</v>
      </c>
      <c r="B8" s="86" t="s">
        <v>136</v>
      </c>
      <c r="C8" s="17" t="s">
        <v>173</v>
      </c>
      <c r="D8" s="162" t="s">
        <v>172</v>
      </c>
    </row>
    <row r="9" spans="1:4" ht="56.25" customHeight="1">
      <c r="A9" s="88" t="s">
        <v>14</v>
      </c>
      <c r="B9" s="37" t="s">
        <v>266</v>
      </c>
      <c r="C9" s="17" t="s">
        <v>173</v>
      </c>
      <c r="D9" s="162" t="s">
        <v>269</v>
      </c>
    </row>
    <row r="10" spans="1:4" ht="51">
      <c r="A10" s="88" t="s">
        <v>15</v>
      </c>
      <c r="B10" s="87" t="s">
        <v>267</v>
      </c>
      <c r="C10" s="17" t="s">
        <v>173</v>
      </c>
      <c r="D10" s="162" t="s">
        <v>269</v>
      </c>
    </row>
    <row r="11" spans="1:4" ht="89.25">
      <c r="A11" s="88" t="s">
        <v>23</v>
      </c>
      <c r="B11" s="87" t="s">
        <v>268</v>
      </c>
      <c r="C11" s="17" t="s">
        <v>173</v>
      </c>
      <c r="D11" s="162"/>
    </row>
    <row r="12" spans="1:4" ht="25.5">
      <c r="A12" s="88" t="s">
        <v>174</v>
      </c>
      <c r="B12" s="86" t="s">
        <v>145</v>
      </c>
      <c r="C12" s="17" t="s">
        <v>173</v>
      </c>
      <c r="D12" s="162" t="s">
        <v>172</v>
      </c>
    </row>
    <row r="13" spans="1:4" ht="63.75">
      <c r="A13" s="88" t="s">
        <v>16</v>
      </c>
      <c r="B13" s="87" t="s">
        <v>260</v>
      </c>
      <c r="C13" s="17" t="s">
        <v>173</v>
      </c>
      <c r="D13" s="162"/>
    </row>
    <row r="14" spans="1:4" ht="63.75">
      <c r="A14" s="88" t="s">
        <v>17</v>
      </c>
      <c r="B14" s="87" t="s">
        <v>261</v>
      </c>
      <c r="C14" s="17" t="s">
        <v>173</v>
      </c>
      <c r="D14" s="162"/>
    </row>
    <row r="15" spans="1:4" ht="38.25">
      <c r="A15" s="88" t="s">
        <v>18</v>
      </c>
      <c r="B15" s="14" t="s">
        <v>262</v>
      </c>
      <c r="C15" s="17" t="s">
        <v>173</v>
      </c>
      <c r="D15" s="162"/>
    </row>
    <row r="16" spans="1:4" ht="38.25">
      <c r="A16" s="88" t="s">
        <v>26</v>
      </c>
      <c r="B16" s="86" t="s">
        <v>148</v>
      </c>
      <c r="C16" s="17" t="s">
        <v>173</v>
      </c>
      <c r="D16" s="162" t="s">
        <v>172</v>
      </c>
    </row>
    <row r="17" spans="1:4" ht="25.5">
      <c r="A17" s="88" t="s">
        <v>71</v>
      </c>
      <c r="B17" s="87" t="s">
        <v>270</v>
      </c>
      <c r="C17" s="17" t="s">
        <v>173</v>
      </c>
      <c r="D17" s="162" t="s">
        <v>271</v>
      </c>
    </row>
    <row r="18" spans="1:4" ht="25.5">
      <c r="A18" s="88" t="s">
        <v>72</v>
      </c>
      <c r="B18" s="87" t="s">
        <v>272</v>
      </c>
      <c r="C18" s="17" t="s">
        <v>173</v>
      </c>
      <c r="D18" s="162" t="s">
        <v>273</v>
      </c>
    </row>
    <row r="19" spans="1:4" ht="25.5">
      <c r="A19" s="88" t="s">
        <v>73</v>
      </c>
      <c r="B19" s="163" t="s">
        <v>274</v>
      </c>
      <c r="C19" s="17" t="s">
        <v>173</v>
      </c>
      <c r="D19" s="161" t="s">
        <v>275</v>
      </c>
    </row>
    <row r="20" spans="1:4" ht="38.25">
      <c r="A20" s="42" t="s">
        <v>263</v>
      </c>
      <c r="B20" s="86" t="s">
        <v>139</v>
      </c>
      <c r="C20" s="17" t="s">
        <v>173</v>
      </c>
      <c r="D20" s="21" t="s">
        <v>172</v>
      </c>
    </row>
    <row r="21" spans="1:4" ht="80.25" customHeight="1">
      <c r="A21" s="42" t="s">
        <v>103</v>
      </c>
      <c r="B21" s="26" t="s">
        <v>264</v>
      </c>
      <c r="C21" s="17" t="s">
        <v>173</v>
      </c>
      <c r="D21" s="21" t="s">
        <v>276</v>
      </c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8"/>
  <sheetViews>
    <sheetView tabSelected="1" view="pageBreakPreview" zoomScale="120" zoomScaleSheetLayoutView="120" zoomScalePageLayoutView="0" workbookViewId="0" topLeftCell="A16">
      <selection activeCell="F27" sqref="F27"/>
    </sheetView>
  </sheetViews>
  <sheetFormatPr defaultColWidth="9.00390625" defaultRowHeight="12.75"/>
  <cols>
    <col min="1" max="1" width="7.125" style="1" customWidth="1"/>
    <col min="2" max="2" width="36.75390625" style="1" customWidth="1"/>
    <col min="3" max="3" width="8.75390625" style="1" customWidth="1"/>
    <col min="4" max="4" width="8.125" style="1" customWidth="1"/>
    <col min="5" max="5" width="8.875" style="1" customWidth="1"/>
    <col min="6" max="6" width="8.625" style="1" customWidth="1"/>
    <col min="7" max="7" width="7.00390625" style="1" customWidth="1"/>
    <col min="8" max="8" width="22.875" style="1" customWidth="1"/>
    <col min="9" max="9" width="23.375" style="1" customWidth="1"/>
    <col min="10" max="10" width="6.75390625" style="1" customWidth="1"/>
    <col min="11" max="11" width="9.375" style="1" customWidth="1"/>
    <col min="12" max="30" width="2.375" style="1" bestFit="1" customWidth="1"/>
    <col min="31" max="31" width="3.00390625" style="1" customWidth="1"/>
    <col min="32" max="16384" width="9.125" style="1" customWidth="1"/>
  </cols>
  <sheetData>
    <row r="1" spans="9:31" s="2" customFormat="1" ht="15">
      <c r="I1" s="249"/>
      <c r="J1" s="250"/>
      <c r="K1" s="250"/>
      <c r="AE1" s="85" t="s">
        <v>175</v>
      </c>
    </row>
    <row r="2" s="2" customFormat="1" ht="15">
      <c r="I2" s="6"/>
    </row>
    <row r="3" spans="1:31" ht="18.75">
      <c r="A3" s="201" t="s">
        <v>176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</row>
    <row r="4" s="2" customFormat="1" ht="15"/>
    <row r="5" spans="1:31" s="91" customFormat="1" ht="18" customHeight="1">
      <c r="A5" s="251" t="s">
        <v>168</v>
      </c>
      <c r="B5" s="251" t="s">
        <v>177</v>
      </c>
      <c r="C5" s="251" t="s">
        <v>178</v>
      </c>
      <c r="D5" s="251"/>
      <c r="E5" s="251"/>
      <c r="F5" s="251"/>
      <c r="G5" s="251" t="s">
        <v>179</v>
      </c>
      <c r="H5" s="251" t="s">
        <v>180</v>
      </c>
      <c r="I5" s="251" t="s">
        <v>181</v>
      </c>
      <c r="J5" s="251" t="s">
        <v>182</v>
      </c>
      <c r="K5" s="251" t="s">
        <v>183</v>
      </c>
      <c r="L5" s="251" t="s">
        <v>184</v>
      </c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</row>
    <row r="6" spans="1:31" s="91" customFormat="1" ht="18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 t="s">
        <v>280</v>
      </c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 t="s">
        <v>281</v>
      </c>
      <c r="Y6" s="251"/>
      <c r="Z6" s="251"/>
      <c r="AA6" s="251"/>
      <c r="AB6" s="251" t="s">
        <v>282</v>
      </c>
      <c r="AC6" s="251"/>
      <c r="AD6" s="251"/>
      <c r="AE6" s="251"/>
    </row>
    <row r="7" spans="1:31" s="91" customFormat="1" ht="51.75" customHeight="1">
      <c r="A7" s="251"/>
      <c r="B7" s="251"/>
      <c r="C7" s="90" t="s">
        <v>185</v>
      </c>
      <c r="D7" s="90">
        <v>2016</v>
      </c>
      <c r="E7" s="90">
        <v>2017</v>
      </c>
      <c r="F7" s="90">
        <v>2018</v>
      </c>
      <c r="G7" s="251"/>
      <c r="H7" s="251"/>
      <c r="I7" s="251"/>
      <c r="J7" s="251"/>
      <c r="K7" s="251"/>
      <c r="L7" s="90">
        <v>1</v>
      </c>
      <c r="M7" s="90">
        <v>2</v>
      </c>
      <c r="N7" s="90">
        <v>3</v>
      </c>
      <c r="O7" s="90">
        <v>4</v>
      </c>
      <c r="P7" s="90">
        <v>5</v>
      </c>
      <c r="Q7" s="90">
        <v>6</v>
      </c>
      <c r="R7" s="90">
        <v>7</v>
      </c>
      <c r="S7" s="90">
        <v>8</v>
      </c>
      <c r="T7" s="90">
        <v>9</v>
      </c>
      <c r="U7" s="90">
        <v>10</v>
      </c>
      <c r="V7" s="90">
        <v>11</v>
      </c>
      <c r="W7" s="90">
        <v>12</v>
      </c>
      <c r="X7" s="90">
        <v>1</v>
      </c>
      <c r="Y7" s="90">
        <v>2</v>
      </c>
      <c r="Z7" s="90">
        <v>3</v>
      </c>
      <c r="AA7" s="90">
        <v>4</v>
      </c>
      <c r="AB7" s="90">
        <v>1</v>
      </c>
      <c r="AC7" s="90">
        <v>2</v>
      </c>
      <c r="AD7" s="90">
        <v>3</v>
      </c>
      <c r="AE7" s="90">
        <v>4</v>
      </c>
    </row>
    <row r="8" spans="1:31" s="91" customFormat="1" ht="9.75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2">
        <v>10</v>
      </c>
      <c r="K8" s="92">
        <v>11</v>
      </c>
      <c r="L8" s="92">
        <v>12</v>
      </c>
      <c r="M8" s="92">
        <v>13</v>
      </c>
      <c r="N8" s="92">
        <v>14</v>
      </c>
      <c r="O8" s="92">
        <v>15</v>
      </c>
      <c r="P8" s="92">
        <v>16</v>
      </c>
      <c r="Q8" s="92">
        <v>17</v>
      </c>
      <c r="R8" s="92">
        <v>18</v>
      </c>
      <c r="S8" s="92">
        <v>19</v>
      </c>
      <c r="T8" s="92">
        <v>20</v>
      </c>
      <c r="U8" s="92">
        <v>21</v>
      </c>
      <c r="V8" s="92">
        <v>22</v>
      </c>
      <c r="W8" s="92">
        <v>23</v>
      </c>
      <c r="X8" s="92">
        <v>24</v>
      </c>
      <c r="Y8" s="92">
        <v>25</v>
      </c>
      <c r="Z8" s="92">
        <v>26</v>
      </c>
      <c r="AA8" s="92">
        <v>27</v>
      </c>
      <c r="AB8" s="92">
        <v>28</v>
      </c>
      <c r="AC8" s="92">
        <v>29</v>
      </c>
      <c r="AD8" s="92">
        <v>30</v>
      </c>
      <c r="AE8" s="92">
        <v>31</v>
      </c>
    </row>
    <row r="9" spans="1:31" s="91" customFormat="1" ht="29.25" customHeight="1">
      <c r="A9" s="93" t="s">
        <v>186</v>
      </c>
      <c r="B9" s="94" t="s">
        <v>304</v>
      </c>
      <c r="C9" s="95">
        <f>D9+E9+F9</f>
        <v>8916.37415</v>
      </c>
      <c r="D9" s="95">
        <f>D10</f>
        <v>2810.12712</v>
      </c>
      <c r="E9" s="95">
        <f>E10</f>
        <v>3060.28051</v>
      </c>
      <c r="F9" s="95">
        <f>F10</f>
        <v>3045.96652</v>
      </c>
      <c r="G9" s="96" t="s">
        <v>187</v>
      </c>
      <c r="H9" s="97"/>
      <c r="I9" s="97"/>
      <c r="J9" s="97"/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</row>
    <row r="10" spans="1:31" s="100" customFormat="1" ht="9.75">
      <c r="A10" s="252" t="s">
        <v>188</v>
      </c>
      <c r="B10" s="253"/>
      <c r="C10" s="95">
        <f aca="true" t="shared" si="0" ref="C10:C15">D10+E10+F10</f>
        <v>8916.37415</v>
      </c>
      <c r="D10" s="95">
        <f>D15+D14+D13+D12+D11</f>
        <v>2810.12712</v>
      </c>
      <c r="E10" s="95">
        <f>E15+E14+E13+E12+E11</f>
        <v>3060.28051</v>
      </c>
      <c r="F10" s="95">
        <f>F15+F14+F13+F12+F11</f>
        <v>3045.96652</v>
      </c>
      <c r="G10" s="254"/>
      <c r="H10" s="256"/>
      <c r="I10" s="258"/>
      <c r="J10" s="262"/>
      <c r="K10" s="262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67"/>
    </row>
    <row r="11" spans="1:31" s="100" customFormat="1" ht="12.75" customHeight="1">
      <c r="A11" s="260" t="s">
        <v>189</v>
      </c>
      <c r="B11" s="261"/>
      <c r="C11" s="95">
        <f t="shared" si="0"/>
        <v>0</v>
      </c>
      <c r="D11" s="101">
        <f aca="true" t="shared" si="1" ref="D11:F15">D18+D25</f>
        <v>0</v>
      </c>
      <c r="E11" s="101">
        <f t="shared" si="1"/>
        <v>0</v>
      </c>
      <c r="F11" s="101">
        <f t="shared" si="1"/>
        <v>0</v>
      </c>
      <c r="G11" s="255"/>
      <c r="H11" s="257"/>
      <c r="I11" s="259"/>
      <c r="J11" s="263"/>
      <c r="K11" s="263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68"/>
    </row>
    <row r="12" spans="1:31" s="100" customFormat="1" ht="11.25" customHeight="1">
      <c r="A12" s="260" t="s">
        <v>190</v>
      </c>
      <c r="B12" s="261"/>
      <c r="C12" s="95">
        <f t="shared" si="0"/>
        <v>0</v>
      </c>
      <c r="D12" s="101">
        <f t="shared" si="1"/>
        <v>0</v>
      </c>
      <c r="E12" s="101">
        <f t="shared" si="1"/>
        <v>0</v>
      </c>
      <c r="F12" s="101">
        <f t="shared" si="1"/>
        <v>0</v>
      </c>
      <c r="G12" s="255"/>
      <c r="H12" s="257"/>
      <c r="I12" s="259"/>
      <c r="J12" s="263"/>
      <c r="K12" s="263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68"/>
    </row>
    <row r="13" spans="1:31" s="100" customFormat="1" ht="9.75" customHeight="1">
      <c r="A13" s="264" t="s">
        <v>191</v>
      </c>
      <c r="B13" s="265"/>
      <c r="C13" s="95">
        <f t="shared" si="0"/>
        <v>8916.37415</v>
      </c>
      <c r="D13" s="101">
        <f t="shared" si="1"/>
        <v>2810.12712</v>
      </c>
      <c r="E13" s="101">
        <f t="shared" si="1"/>
        <v>3060.28051</v>
      </c>
      <c r="F13" s="101">
        <f t="shared" si="1"/>
        <v>3045.96652</v>
      </c>
      <c r="G13" s="255"/>
      <c r="H13" s="257"/>
      <c r="I13" s="259"/>
      <c r="J13" s="263"/>
      <c r="K13" s="263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68"/>
    </row>
    <row r="14" spans="1:31" s="100" customFormat="1" ht="15" customHeight="1">
      <c r="A14" s="260" t="s">
        <v>192</v>
      </c>
      <c r="B14" s="261"/>
      <c r="C14" s="95">
        <f t="shared" si="0"/>
        <v>0</v>
      </c>
      <c r="D14" s="101">
        <f t="shared" si="1"/>
        <v>0</v>
      </c>
      <c r="E14" s="101">
        <f t="shared" si="1"/>
        <v>0</v>
      </c>
      <c r="F14" s="101">
        <f t="shared" si="1"/>
        <v>0</v>
      </c>
      <c r="G14" s="255"/>
      <c r="H14" s="257"/>
      <c r="I14" s="259"/>
      <c r="J14" s="263"/>
      <c r="K14" s="263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68"/>
    </row>
    <row r="15" spans="1:31" s="100" customFormat="1" ht="14.25" customHeight="1">
      <c r="A15" s="260" t="s">
        <v>193</v>
      </c>
      <c r="B15" s="261"/>
      <c r="C15" s="95">
        <f t="shared" si="0"/>
        <v>0</v>
      </c>
      <c r="D15" s="101">
        <f t="shared" si="1"/>
        <v>0</v>
      </c>
      <c r="E15" s="101">
        <f t="shared" si="1"/>
        <v>0</v>
      </c>
      <c r="F15" s="101">
        <f t="shared" si="1"/>
        <v>0</v>
      </c>
      <c r="G15" s="255"/>
      <c r="H15" s="257"/>
      <c r="I15" s="259"/>
      <c r="J15" s="263"/>
      <c r="K15" s="263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68"/>
    </row>
    <row r="16" spans="1:31" s="100" customFormat="1" ht="30" customHeight="1">
      <c r="A16" s="105" t="s">
        <v>14</v>
      </c>
      <c r="B16" s="106" t="s">
        <v>306</v>
      </c>
      <c r="C16" s="107">
        <f>D16+E16+F16</f>
        <v>8385.98915</v>
      </c>
      <c r="D16" s="107">
        <f>D17</f>
        <v>2579.74212</v>
      </c>
      <c r="E16" s="107">
        <f>E17</f>
        <v>2910.28051</v>
      </c>
      <c r="F16" s="107">
        <f>F17</f>
        <v>2895.96652</v>
      </c>
      <c r="G16" s="102"/>
      <c r="H16" s="269" t="s">
        <v>303</v>
      </c>
      <c r="I16" s="273" t="s">
        <v>306</v>
      </c>
      <c r="J16" s="266" t="s">
        <v>144</v>
      </c>
      <c r="K16" s="266" t="s">
        <v>53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4"/>
    </row>
    <row r="17" spans="1:31" s="100" customFormat="1" ht="14.25" customHeight="1">
      <c r="A17" s="260" t="s">
        <v>188</v>
      </c>
      <c r="B17" s="261"/>
      <c r="C17" s="107">
        <f aca="true" t="shared" si="2" ref="C17:C29">D17+E17+F17</f>
        <v>8385.98915</v>
      </c>
      <c r="D17" s="101">
        <f>D18+D19+D20+D21+D22</f>
        <v>2579.74212</v>
      </c>
      <c r="E17" s="101">
        <f>E18+E19+E20+E21+E22</f>
        <v>2910.28051</v>
      </c>
      <c r="F17" s="101">
        <f>F18+F19+F20+F21+F22</f>
        <v>2895.96652</v>
      </c>
      <c r="G17" s="102"/>
      <c r="H17" s="269"/>
      <c r="I17" s="273"/>
      <c r="J17" s="266"/>
      <c r="K17" s="266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4"/>
    </row>
    <row r="18" spans="1:31" s="100" customFormat="1" ht="14.25" customHeight="1">
      <c r="A18" s="260" t="s">
        <v>189</v>
      </c>
      <c r="B18" s="261"/>
      <c r="C18" s="107">
        <f t="shared" si="2"/>
        <v>0</v>
      </c>
      <c r="D18" s="101"/>
      <c r="E18" s="101"/>
      <c r="F18" s="101"/>
      <c r="G18" s="102"/>
      <c r="H18" s="269"/>
      <c r="I18" s="273"/>
      <c r="J18" s="266"/>
      <c r="K18" s="266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4"/>
    </row>
    <row r="19" spans="1:31" s="100" customFormat="1" ht="14.25" customHeight="1">
      <c r="A19" s="260" t="s">
        <v>190</v>
      </c>
      <c r="B19" s="261"/>
      <c r="C19" s="107">
        <f t="shared" si="2"/>
        <v>0</v>
      </c>
      <c r="D19" s="101"/>
      <c r="E19" s="101"/>
      <c r="F19" s="101"/>
      <c r="G19" s="102"/>
      <c r="H19" s="269"/>
      <c r="I19" s="273"/>
      <c r="J19" s="266"/>
      <c r="K19" s="266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</row>
    <row r="20" spans="1:31" s="100" customFormat="1" ht="14.25" customHeight="1">
      <c r="A20" s="260" t="s">
        <v>191</v>
      </c>
      <c r="B20" s="261"/>
      <c r="C20" s="107">
        <f t="shared" si="2"/>
        <v>8385.98915</v>
      </c>
      <c r="D20" s="164">
        <v>2579.74212</v>
      </c>
      <c r="E20" s="164">
        <v>2910.28051</v>
      </c>
      <c r="F20" s="164">
        <v>2895.96652</v>
      </c>
      <c r="G20" s="102"/>
      <c r="H20" s="269"/>
      <c r="I20" s="273"/>
      <c r="J20" s="266"/>
      <c r="K20" s="266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4"/>
    </row>
    <row r="21" spans="1:31" s="100" customFormat="1" ht="14.25" customHeight="1">
      <c r="A21" s="260" t="s">
        <v>192</v>
      </c>
      <c r="B21" s="261"/>
      <c r="C21" s="107">
        <f t="shared" si="2"/>
        <v>0</v>
      </c>
      <c r="D21" s="101"/>
      <c r="E21" s="101"/>
      <c r="F21" s="101"/>
      <c r="G21" s="102"/>
      <c r="H21" s="269"/>
      <c r="I21" s="273"/>
      <c r="J21" s="266"/>
      <c r="K21" s="266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4"/>
    </row>
    <row r="22" spans="1:31" s="100" customFormat="1" ht="14.25" customHeight="1">
      <c r="A22" s="260" t="s">
        <v>193</v>
      </c>
      <c r="B22" s="261"/>
      <c r="C22" s="107">
        <f t="shared" si="2"/>
        <v>0</v>
      </c>
      <c r="D22" s="101"/>
      <c r="E22" s="101"/>
      <c r="F22" s="101"/>
      <c r="G22" s="102"/>
      <c r="H22" s="269"/>
      <c r="I22" s="273"/>
      <c r="J22" s="266"/>
      <c r="K22" s="266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4"/>
    </row>
    <row r="23" spans="1:31" s="100" customFormat="1" ht="71.25" customHeight="1">
      <c r="A23" s="105" t="s">
        <v>15</v>
      </c>
      <c r="B23" s="106" t="s">
        <v>307</v>
      </c>
      <c r="C23" s="107">
        <f t="shared" si="2"/>
        <v>530.385</v>
      </c>
      <c r="D23" s="107">
        <f>D24</f>
        <v>230.385</v>
      </c>
      <c r="E23" s="107">
        <f>E24</f>
        <v>150</v>
      </c>
      <c r="F23" s="107">
        <f>F24</f>
        <v>150</v>
      </c>
      <c r="G23" s="102"/>
      <c r="H23" s="269" t="s">
        <v>303</v>
      </c>
      <c r="I23" s="270" t="s">
        <v>307</v>
      </c>
      <c r="J23" s="266" t="s">
        <v>144</v>
      </c>
      <c r="K23" s="266" t="s">
        <v>53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4"/>
    </row>
    <row r="24" spans="1:31" s="100" customFormat="1" ht="14.25" customHeight="1">
      <c r="A24" s="260" t="s">
        <v>188</v>
      </c>
      <c r="B24" s="261"/>
      <c r="C24" s="107">
        <f t="shared" si="2"/>
        <v>530.385</v>
      </c>
      <c r="D24" s="101">
        <f>D25+D26+D27+D28+D29</f>
        <v>230.385</v>
      </c>
      <c r="E24" s="101">
        <f>E25+E26+E27+E28+E29</f>
        <v>150</v>
      </c>
      <c r="F24" s="101">
        <f>F25+F26+F27+F28+F29</f>
        <v>150</v>
      </c>
      <c r="G24" s="102"/>
      <c r="H24" s="269"/>
      <c r="I24" s="271"/>
      <c r="J24" s="266"/>
      <c r="K24" s="266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4"/>
    </row>
    <row r="25" spans="1:31" s="100" customFormat="1" ht="14.25" customHeight="1">
      <c r="A25" s="260" t="s">
        <v>189</v>
      </c>
      <c r="B25" s="261"/>
      <c r="C25" s="107">
        <f t="shared" si="2"/>
        <v>0</v>
      </c>
      <c r="D25" s="101"/>
      <c r="E25" s="101"/>
      <c r="F25" s="101"/>
      <c r="G25" s="102"/>
      <c r="H25" s="269"/>
      <c r="I25" s="271"/>
      <c r="J25" s="266"/>
      <c r="K25" s="266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4"/>
    </row>
    <row r="26" spans="1:31" s="100" customFormat="1" ht="14.25" customHeight="1">
      <c r="A26" s="260" t="s">
        <v>190</v>
      </c>
      <c r="B26" s="261"/>
      <c r="C26" s="107">
        <f t="shared" si="2"/>
        <v>0</v>
      </c>
      <c r="D26" s="101"/>
      <c r="E26" s="101"/>
      <c r="F26" s="101"/>
      <c r="G26" s="102"/>
      <c r="H26" s="269"/>
      <c r="I26" s="271"/>
      <c r="J26" s="266"/>
      <c r="K26" s="266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4"/>
    </row>
    <row r="27" spans="1:31" s="100" customFormat="1" ht="14.25" customHeight="1">
      <c r="A27" s="260" t="s">
        <v>191</v>
      </c>
      <c r="B27" s="261"/>
      <c r="C27" s="107">
        <f t="shared" si="2"/>
        <v>530.385</v>
      </c>
      <c r="D27" s="168">
        <v>230.385</v>
      </c>
      <c r="E27" s="168">
        <v>150</v>
      </c>
      <c r="F27" s="168">
        <v>150</v>
      </c>
      <c r="G27" s="102"/>
      <c r="H27" s="269"/>
      <c r="I27" s="271"/>
      <c r="J27" s="266"/>
      <c r="K27" s="266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4"/>
    </row>
    <row r="28" spans="1:31" s="100" customFormat="1" ht="14.25" customHeight="1">
      <c r="A28" s="260" t="s">
        <v>192</v>
      </c>
      <c r="B28" s="261"/>
      <c r="C28" s="107">
        <f t="shared" si="2"/>
        <v>0</v>
      </c>
      <c r="D28" s="101"/>
      <c r="E28" s="101"/>
      <c r="F28" s="101"/>
      <c r="G28" s="102"/>
      <c r="H28" s="269"/>
      <c r="I28" s="271"/>
      <c r="J28" s="266"/>
      <c r="K28" s="266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4"/>
    </row>
    <row r="29" spans="1:31" s="100" customFormat="1" ht="14.25" customHeight="1">
      <c r="A29" s="260" t="s">
        <v>193</v>
      </c>
      <c r="B29" s="261"/>
      <c r="C29" s="107">
        <f t="shared" si="2"/>
        <v>0</v>
      </c>
      <c r="D29" s="101"/>
      <c r="E29" s="101"/>
      <c r="F29" s="101"/>
      <c r="G29" s="102"/>
      <c r="H29" s="269"/>
      <c r="I29" s="272"/>
      <c r="J29" s="266"/>
      <c r="K29" s="266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</row>
    <row r="30" spans="1:31" s="114" customFormat="1" ht="9.75">
      <c r="A30" s="274" t="s">
        <v>194</v>
      </c>
      <c r="B30" s="275"/>
      <c r="C30" s="107">
        <f aca="true" t="shared" si="3" ref="C30:C35">D30+E30+F30</f>
        <v>8916.37415</v>
      </c>
      <c r="D30" s="107">
        <f aca="true" t="shared" si="4" ref="D30:F35">D10</f>
        <v>2810.12712</v>
      </c>
      <c r="E30" s="107">
        <f t="shared" si="4"/>
        <v>3060.28051</v>
      </c>
      <c r="F30" s="107">
        <f t="shared" si="4"/>
        <v>3045.96652</v>
      </c>
      <c r="G30" s="108"/>
      <c r="H30" s="109"/>
      <c r="I30" s="110"/>
      <c r="J30" s="111"/>
      <c r="K30" s="111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3"/>
    </row>
    <row r="31" spans="1:31" s="114" customFormat="1" ht="9.75">
      <c r="A31" s="274" t="s">
        <v>189</v>
      </c>
      <c r="B31" s="275"/>
      <c r="C31" s="107">
        <f t="shared" si="3"/>
        <v>0</v>
      </c>
      <c r="D31" s="107">
        <f t="shared" si="4"/>
        <v>0</v>
      </c>
      <c r="E31" s="107">
        <f t="shared" si="4"/>
        <v>0</v>
      </c>
      <c r="F31" s="107">
        <f t="shared" si="4"/>
        <v>0</v>
      </c>
      <c r="G31" s="108"/>
      <c r="H31" s="109"/>
      <c r="I31" s="110"/>
      <c r="J31" s="115"/>
      <c r="K31" s="115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7"/>
    </row>
    <row r="32" spans="1:31" s="114" customFormat="1" ht="11.25" customHeight="1">
      <c r="A32" s="274" t="s">
        <v>190</v>
      </c>
      <c r="B32" s="275"/>
      <c r="C32" s="107">
        <f t="shared" si="3"/>
        <v>0</v>
      </c>
      <c r="D32" s="107">
        <f t="shared" si="4"/>
        <v>0</v>
      </c>
      <c r="E32" s="107">
        <f t="shared" si="4"/>
        <v>0</v>
      </c>
      <c r="F32" s="107">
        <f t="shared" si="4"/>
        <v>0</v>
      </c>
      <c r="G32" s="108"/>
      <c r="H32" s="109"/>
      <c r="I32" s="110"/>
      <c r="J32" s="115"/>
      <c r="K32" s="115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7"/>
    </row>
    <row r="33" spans="1:31" s="114" customFormat="1" ht="9.75" customHeight="1">
      <c r="A33" s="274" t="s">
        <v>191</v>
      </c>
      <c r="B33" s="275"/>
      <c r="C33" s="107">
        <f t="shared" si="3"/>
        <v>8916.37415</v>
      </c>
      <c r="D33" s="107">
        <f t="shared" si="4"/>
        <v>2810.12712</v>
      </c>
      <c r="E33" s="107">
        <f t="shared" si="4"/>
        <v>3060.28051</v>
      </c>
      <c r="F33" s="107">
        <f t="shared" si="4"/>
        <v>3045.96652</v>
      </c>
      <c r="G33" s="108"/>
      <c r="H33" s="118"/>
      <c r="I33" s="110"/>
      <c r="J33" s="115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7"/>
    </row>
    <row r="34" spans="1:31" s="114" customFormat="1" ht="12.75" customHeight="1">
      <c r="A34" s="274" t="s">
        <v>192</v>
      </c>
      <c r="B34" s="275"/>
      <c r="C34" s="107">
        <f t="shared" si="3"/>
        <v>0</v>
      </c>
      <c r="D34" s="107">
        <f t="shared" si="4"/>
        <v>0</v>
      </c>
      <c r="E34" s="107">
        <f t="shared" si="4"/>
        <v>0</v>
      </c>
      <c r="F34" s="107">
        <f t="shared" si="4"/>
        <v>0</v>
      </c>
      <c r="G34" s="108"/>
      <c r="H34" s="118"/>
      <c r="I34" s="110"/>
      <c r="J34" s="115"/>
      <c r="K34" s="115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7"/>
    </row>
    <row r="35" spans="1:31" s="114" customFormat="1" ht="9.75">
      <c r="A35" s="276" t="s">
        <v>193</v>
      </c>
      <c r="B35" s="277"/>
      <c r="C35" s="107">
        <f t="shared" si="3"/>
        <v>0</v>
      </c>
      <c r="D35" s="107">
        <f t="shared" si="4"/>
        <v>0</v>
      </c>
      <c r="E35" s="107">
        <f t="shared" si="4"/>
        <v>0</v>
      </c>
      <c r="F35" s="107">
        <f t="shared" si="4"/>
        <v>0</v>
      </c>
      <c r="G35" s="119"/>
      <c r="H35" s="120"/>
      <c r="I35" s="121"/>
      <c r="J35" s="122"/>
      <c r="K35" s="122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4"/>
    </row>
    <row r="36" spans="5:6" ht="3" customHeight="1">
      <c r="E36" s="125" t="e">
        <f>#REF!+#REF!+E16</f>
        <v>#REF!</v>
      </c>
      <c r="F36" s="125" t="e">
        <f>#REF!+#REF!+F16</f>
        <v>#REF!</v>
      </c>
    </row>
    <row r="37" spans="1:16" s="6" customFormat="1" ht="12" customHeight="1">
      <c r="A37" s="126"/>
      <c r="B37" s="127" t="s">
        <v>195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</row>
    <row r="38" spans="1:16" s="6" customFormat="1" ht="12" customHeight="1">
      <c r="A38" s="126"/>
      <c r="B38" s="128" t="s">
        <v>196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</row>
  </sheetData>
  <sheetProtection/>
  <mergeCells count="71">
    <mergeCell ref="A34:B34"/>
    <mergeCell ref="A35:B35"/>
    <mergeCell ref="A30:B30"/>
    <mergeCell ref="A31:B31"/>
    <mergeCell ref="A32:B32"/>
    <mergeCell ref="A33:B33"/>
    <mergeCell ref="J23:J29"/>
    <mergeCell ref="K23:K29"/>
    <mergeCell ref="A24:B24"/>
    <mergeCell ref="A25:B25"/>
    <mergeCell ref="A26:B26"/>
    <mergeCell ref="A27:B27"/>
    <mergeCell ref="A28:B28"/>
    <mergeCell ref="A29:B29"/>
    <mergeCell ref="A20:B20"/>
    <mergeCell ref="A21:B21"/>
    <mergeCell ref="A22:B22"/>
    <mergeCell ref="H23:H29"/>
    <mergeCell ref="I23:I29"/>
    <mergeCell ref="H16:H22"/>
    <mergeCell ref="I16:I22"/>
    <mergeCell ref="AD10:AD15"/>
    <mergeCell ref="AE10:AE15"/>
    <mergeCell ref="AA10:AA15"/>
    <mergeCell ref="AB10:AB15"/>
    <mergeCell ref="AC10:AC15"/>
    <mergeCell ref="P10:P15"/>
    <mergeCell ref="Q10:Q15"/>
    <mergeCell ref="X10:X15"/>
    <mergeCell ref="Y10:Y15"/>
    <mergeCell ref="Z10:Z15"/>
    <mergeCell ref="A11:B11"/>
    <mergeCell ref="A12:B12"/>
    <mergeCell ref="A13:B13"/>
    <mergeCell ref="A14:B14"/>
    <mergeCell ref="J16:J22"/>
    <mergeCell ref="K16:K22"/>
    <mergeCell ref="J10:J15"/>
    <mergeCell ref="A17:B17"/>
    <mergeCell ref="A18:B18"/>
    <mergeCell ref="A19:B19"/>
    <mergeCell ref="I5:I7"/>
    <mergeCell ref="R10:R15"/>
    <mergeCell ref="S10:S15"/>
    <mergeCell ref="T10:T15"/>
    <mergeCell ref="U10:U15"/>
    <mergeCell ref="V10:V15"/>
    <mergeCell ref="K10:K15"/>
    <mergeCell ref="L10:L15"/>
    <mergeCell ref="M10:M15"/>
    <mergeCell ref="O10:O15"/>
    <mergeCell ref="X6:AA6"/>
    <mergeCell ref="AB6:AE6"/>
    <mergeCell ref="J5:J7"/>
    <mergeCell ref="K5:K7"/>
    <mergeCell ref="A10:B10"/>
    <mergeCell ref="G10:G15"/>
    <mergeCell ref="H10:H15"/>
    <mergeCell ref="I10:I15"/>
    <mergeCell ref="A15:B15"/>
    <mergeCell ref="H5:H7"/>
    <mergeCell ref="W10:W15"/>
    <mergeCell ref="N10:N15"/>
    <mergeCell ref="I1:K1"/>
    <mergeCell ref="A3:AE3"/>
    <mergeCell ref="A5:A7"/>
    <mergeCell ref="B5:B7"/>
    <mergeCell ref="C5:F6"/>
    <mergeCell ref="G5:G7"/>
    <mergeCell ref="L5:AE5"/>
    <mergeCell ref="L6:W6"/>
  </mergeCells>
  <printOptions/>
  <pageMargins left="0.35433070866141736" right="0.11811023622047245" top="0.5905511811023623" bottom="0.3937007874015748" header="0.1968503937007874" footer="0.196850393700787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7"/>
  <sheetViews>
    <sheetView view="pageBreakPreview" zoomScale="85" zoomScaleSheetLayoutView="85" workbookViewId="0" topLeftCell="A1">
      <selection activeCell="F19" sqref="F19:F25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4.00390625" style="1" bestFit="1" customWidth="1"/>
    <col min="10" max="10" width="16.125" style="1" customWidth="1"/>
    <col min="11" max="11" width="0.37109375" style="1" customWidth="1"/>
    <col min="12" max="12" width="9.125" style="1" hidden="1" customWidth="1"/>
    <col min="13" max="16384" width="9.125" style="1" customWidth="1"/>
  </cols>
  <sheetData>
    <row r="1" spans="9:12" s="2" customFormat="1" ht="15">
      <c r="I1" s="285" t="s">
        <v>167</v>
      </c>
      <c r="J1" s="285"/>
      <c r="K1" s="85"/>
      <c r="L1" s="85"/>
    </row>
    <row r="2" ht="16.5" customHeight="1"/>
    <row r="3" spans="1:12" ht="15.75">
      <c r="A3" s="201" t="s">
        <v>197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1" ht="21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>
      <c r="A5" s="283" t="s">
        <v>309</v>
      </c>
      <c r="B5" s="284"/>
      <c r="C5" s="284"/>
      <c r="D5" s="284"/>
      <c r="E5" s="284"/>
      <c r="F5" s="284"/>
      <c r="G5" s="284"/>
      <c r="H5" s="285" t="s">
        <v>198</v>
      </c>
      <c r="I5" s="285"/>
      <c r="J5" s="174" t="s">
        <v>316</v>
      </c>
      <c r="K5" s="129"/>
    </row>
    <row r="6" spans="1:11" ht="15">
      <c r="A6" s="284"/>
      <c r="B6" s="284"/>
      <c r="C6" s="284"/>
      <c r="D6" s="284"/>
      <c r="E6" s="284"/>
      <c r="F6" s="284"/>
      <c r="G6" s="284"/>
      <c r="H6" s="129"/>
      <c r="I6" s="130"/>
      <c r="J6" s="130"/>
      <c r="K6" s="129"/>
    </row>
    <row r="7" spans="1:11" ht="15">
      <c r="A7" s="129" t="s">
        <v>199</v>
      </c>
      <c r="B7" s="129"/>
      <c r="C7" s="176" t="s">
        <v>310</v>
      </c>
      <c r="D7" s="175"/>
      <c r="E7" s="175"/>
      <c r="F7" s="175"/>
      <c r="G7" s="129"/>
      <c r="H7" s="129"/>
      <c r="I7" s="129"/>
      <c r="J7" s="129"/>
      <c r="K7" s="129"/>
    </row>
    <row r="8" spans="1:10" ht="53.25" customHeight="1">
      <c r="A8" s="245" t="s">
        <v>200</v>
      </c>
      <c r="B8" s="245" t="s">
        <v>201</v>
      </c>
      <c r="C8" s="278" t="s">
        <v>202</v>
      </c>
      <c r="D8" s="279"/>
      <c r="E8" s="280"/>
      <c r="F8" s="281" t="s">
        <v>203</v>
      </c>
      <c r="G8" s="245" t="s">
        <v>204</v>
      </c>
      <c r="H8" s="245" t="s">
        <v>205</v>
      </c>
      <c r="I8" s="281" t="s">
        <v>206</v>
      </c>
      <c r="J8" s="245" t="s">
        <v>207</v>
      </c>
    </row>
    <row r="9" spans="1:10" ht="57" customHeight="1">
      <c r="A9" s="245"/>
      <c r="B9" s="245"/>
      <c r="C9" s="131" t="s">
        <v>208</v>
      </c>
      <c r="D9" s="131" t="s">
        <v>209</v>
      </c>
      <c r="E9" s="131" t="s">
        <v>210</v>
      </c>
      <c r="F9" s="282"/>
      <c r="G9" s="245"/>
      <c r="H9" s="245"/>
      <c r="I9" s="282"/>
      <c r="J9" s="245"/>
    </row>
    <row r="10" spans="1:10" s="7" customFormat="1" ht="14.25" customHeight="1">
      <c r="A10" s="132">
        <v>1</v>
      </c>
      <c r="B10" s="132">
        <v>2</v>
      </c>
      <c r="C10" s="132">
        <v>3</v>
      </c>
      <c r="D10" s="132">
        <v>4</v>
      </c>
      <c r="E10" s="132">
        <v>5</v>
      </c>
      <c r="F10" s="132">
        <v>6</v>
      </c>
      <c r="G10" s="132">
        <v>7</v>
      </c>
      <c r="H10" s="132">
        <v>8</v>
      </c>
      <c r="I10" s="133">
        <v>9</v>
      </c>
      <c r="J10" s="134">
        <v>10</v>
      </c>
    </row>
    <row r="11" spans="1:10" s="7" customFormat="1" ht="14.25" customHeight="1">
      <c r="A11" s="135"/>
      <c r="B11" s="286" t="s">
        <v>312</v>
      </c>
      <c r="C11" s="287"/>
      <c r="D11" s="287"/>
      <c r="E11" s="287"/>
      <c r="F11" s="287"/>
      <c r="G11" s="287"/>
      <c r="H11" s="287"/>
      <c r="I11" s="287"/>
      <c r="J11" s="287"/>
    </row>
    <row r="12" spans="1:10" s="7" customFormat="1" ht="115.5" customHeight="1">
      <c r="A12" s="293" t="s">
        <v>19</v>
      </c>
      <c r="B12" s="87" t="s">
        <v>314</v>
      </c>
      <c r="C12" s="183">
        <f>C13</f>
        <v>2541.12712</v>
      </c>
      <c r="D12" s="183">
        <f>D13</f>
        <v>2541.12712</v>
      </c>
      <c r="E12" s="183">
        <f>E13</f>
        <v>2541.12712</v>
      </c>
      <c r="F12" s="288" t="s">
        <v>311</v>
      </c>
      <c r="G12" s="290">
        <v>42370</v>
      </c>
      <c r="H12" s="292">
        <v>42735</v>
      </c>
      <c r="I12" s="288"/>
      <c r="J12" s="289"/>
    </row>
    <row r="13" spans="1:21" s="136" customFormat="1" ht="16.5" customHeight="1">
      <c r="A13" s="294"/>
      <c r="B13" s="184" t="s">
        <v>188</v>
      </c>
      <c r="C13" s="185">
        <f>C14+C15+C16+C17+C18</f>
        <v>2541.12712</v>
      </c>
      <c r="D13" s="185">
        <f>D14+D15+D16+D17+D18</f>
        <v>2541.12712</v>
      </c>
      <c r="E13" s="185">
        <f>E14+E15+E16+E17+E18</f>
        <v>2541.12712</v>
      </c>
      <c r="F13" s="288"/>
      <c r="G13" s="291"/>
      <c r="H13" s="288"/>
      <c r="I13" s="288"/>
      <c r="J13" s="28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136" customFormat="1" ht="12.75" customHeight="1">
      <c r="A14" s="294"/>
      <c r="B14" s="184" t="s">
        <v>189</v>
      </c>
      <c r="C14" s="185">
        <v>0</v>
      </c>
      <c r="D14" s="185"/>
      <c r="E14" s="185"/>
      <c r="F14" s="288"/>
      <c r="G14" s="291"/>
      <c r="H14" s="288"/>
      <c r="I14" s="288"/>
      <c r="J14" s="28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136" customFormat="1" ht="11.25" customHeight="1">
      <c r="A15" s="294"/>
      <c r="B15" s="184" t="s">
        <v>190</v>
      </c>
      <c r="C15" s="185">
        <v>0</v>
      </c>
      <c r="D15" s="185"/>
      <c r="E15" s="185"/>
      <c r="F15" s="288"/>
      <c r="G15" s="291"/>
      <c r="H15" s="288"/>
      <c r="I15" s="288"/>
      <c r="J15" s="28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136" customFormat="1" ht="13.5">
      <c r="A16" s="294"/>
      <c r="B16" s="184" t="s">
        <v>191</v>
      </c>
      <c r="C16" s="185">
        <v>2541.12712</v>
      </c>
      <c r="D16" s="185">
        <v>2541.12712</v>
      </c>
      <c r="E16" s="185">
        <v>2541.12712</v>
      </c>
      <c r="F16" s="288"/>
      <c r="G16" s="291"/>
      <c r="H16" s="288"/>
      <c r="I16" s="288"/>
      <c r="J16" s="28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136" customFormat="1" ht="27" customHeight="1">
      <c r="A17" s="294"/>
      <c r="B17" s="184" t="s">
        <v>211</v>
      </c>
      <c r="C17" s="185">
        <v>0</v>
      </c>
      <c r="D17" s="186"/>
      <c r="E17" s="186"/>
      <c r="F17" s="288"/>
      <c r="G17" s="291"/>
      <c r="H17" s="288"/>
      <c r="I17" s="288"/>
      <c r="J17" s="28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136" customFormat="1" ht="12.75" customHeight="1">
      <c r="A18" s="295"/>
      <c r="B18" s="184" t="s">
        <v>193</v>
      </c>
      <c r="C18" s="185">
        <v>0</v>
      </c>
      <c r="D18" s="186"/>
      <c r="E18" s="186"/>
      <c r="F18" s="288"/>
      <c r="G18" s="291"/>
      <c r="H18" s="288"/>
      <c r="I18" s="288"/>
      <c r="J18" s="28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7" customFormat="1" ht="102" customHeight="1">
      <c r="A19" s="293" t="s">
        <v>20</v>
      </c>
      <c r="B19" s="87" t="s">
        <v>315</v>
      </c>
      <c r="C19" s="177">
        <f>C20</f>
        <v>269</v>
      </c>
      <c r="D19" s="177">
        <f>D20</f>
        <v>269</v>
      </c>
      <c r="E19" s="177">
        <f>E20</f>
        <v>269</v>
      </c>
      <c r="F19" s="288" t="s">
        <v>311</v>
      </c>
      <c r="G19" s="290">
        <v>42370</v>
      </c>
      <c r="H19" s="292">
        <v>42735</v>
      </c>
      <c r="I19" s="288"/>
      <c r="J19" s="289"/>
    </row>
    <row r="20" spans="1:21" s="136" customFormat="1" ht="15.75" customHeight="1">
      <c r="A20" s="294"/>
      <c r="B20" s="184" t="s">
        <v>188</v>
      </c>
      <c r="C20" s="185">
        <f>C21+C22+C23+C24+C25</f>
        <v>269</v>
      </c>
      <c r="D20" s="185">
        <f>D21+D22+D23+D24+D25</f>
        <v>269</v>
      </c>
      <c r="E20" s="185">
        <f>E21+E22+E23+E24+E25</f>
        <v>269</v>
      </c>
      <c r="F20" s="288"/>
      <c r="G20" s="291"/>
      <c r="H20" s="288"/>
      <c r="I20" s="288"/>
      <c r="J20" s="28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136" customFormat="1" ht="12.75" customHeight="1">
      <c r="A21" s="294"/>
      <c r="B21" s="184" t="s">
        <v>189</v>
      </c>
      <c r="C21" s="185">
        <v>0</v>
      </c>
      <c r="D21" s="186"/>
      <c r="E21" s="185"/>
      <c r="F21" s="288"/>
      <c r="G21" s="291"/>
      <c r="H21" s="288"/>
      <c r="I21" s="288"/>
      <c r="J21" s="28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136" customFormat="1" ht="11.25" customHeight="1">
      <c r="A22" s="294"/>
      <c r="B22" s="184" t="s">
        <v>190</v>
      </c>
      <c r="C22" s="185">
        <v>0</v>
      </c>
      <c r="D22" s="186"/>
      <c r="E22" s="185"/>
      <c r="F22" s="288"/>
      <c r="G22" s="291"/>
      <c r="H22" s="288"/>
      <c r="I22" s="288"/>
      <c r="J22" s="28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136" customFormat="1" ht="13.5">
      <c r="A23" s="294"/>
      <c r="B23" s="184" t="s">
        <v>191</v>
      </c>
      <c r="C23" s="185">
        <v>269</v>
      </c>
      <c r="D23" s="185">
        <v>269</v>
      </c>
      <c r="E23" s="185">
        <v>269</v>
      </c>
      <c r="F23" s="288"/>
      <c r="G23" s="291"/>
      <c r="H23" s="288"/>
      <c r="I23" s="288"/>
      <c r="J23" s="28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136" customFormat="1" ht="27" customHeight="1">
      <c r="A24" s="294"/>
      <c r="B24" s="184" t="s">
        <v>211</v>
      </c>
      <c r="C24" s="185">
        <v>0</v>
      </c>
      <c r="D24" s="186"/>
      <c r="E24" s="186"/>
      <c r="F24" s="288"/>
      <c r="G24" s="291"/>
      <c r="H24" s="288"/>
      <c r="I24" s="288"/>
      <c r="J24" s="28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136" customFormat="1" ht="12.75" customHeight="1">
      <c r="A25" s="295"/>
      <c r="B25" s="184" t="s">
        <v>193</v>
      </c>
      <c r="C25" s="185"/>
      <c r="D25" s="186"/>
      <c r="E25" s="186"/>
      <c r="F25" s="288"/>
      <c r="G25" s="291"/>
      <c r="H25" s="288"/>
      <c r="I25" s="288"/>
      <c r="J25" s="28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10" s="7" customFormat="1" ht="25.5">
      <c r="A26" s="181"/>
      <c r="B26" s="87" t="s">
        <v>308</v>
      </c>
      <c r="C26" s="177">
        <f>C19+C12</f>
        <v>2810.12712</v>
      </c>
      <c r="D26" s="177">
        <f>D19+D12</f>
        <v>2810.12712</v>
      </c>
      <c r="E26" s="177">
        <f>E19+E12</f>
        <v>2810.12712</v>
      </c>
      <c r="F26" s="178" t="s">
        <v>311</v>
      </c>
      <c r="G26" s="180" t="s">
        <v>172</v>
      </c>
      <c r="H26" s="180" t="s">
        <v>313</v>
      </c>
      <c r="I26" s="173" t="s">
        <v>172</v>
      </c>
      <c r="J26" s="132"/>
    </row>
    <row r="27" spans="1:10" s="7" customFormat="1" ht="25.5">
      <c r="A27" s="182"/>
      <c r="B27" s="87" t="s">
        <v>241</v>
      </c>
      <c r="C27" s="177">
        <f>C17+C26</f>
        <v>2810.12712</v>
      </c>
      <c r="D27" s="177">
        <f>D17+D26</f>
        <v>2810.12712</v>
      </c>
      <c r="E27" s="177">
        <f>E17+E26</f>
        <v>2810.12712</v>
      </c>
      <c r="F27" s="179" t="s">
        <v>311</v>
      </c>
      <c r="G27" s="89" t="s">
        <v>172</v>
      </c>
      <c r="H27" s="89" t="s">
        <v>313</v>
      </c>
      <c r="I27" s="132" t="s">
        <v>172</v>
      </c>
      <c r="J27" s="132"/>
    </row>
  </sheetData>
  <sheetProtection/>
  <mergeCells count="25">
    <mergeCell ref="G19:G25"/>
    <mergeCell ref="H19:H25"/>
    <mergeCell ref="I19:I25"/>
    <mergeCell ref="J19:J25"/>
    <mergeCell ref="A12:A18"/>
    <mergeCell ref="F12:F18"/>
    <mergeCell ref="A19:A25"/>
    <mergeCell ref="F19:F25"/>
    <mergeCell ref="B11:J11"/>
    <mergeCell ref="I12:I18"/>
    <mergeCell ref="J12:J18"/>
    <mergeCell ref="G8:G9"/>
    <mergeCell ref="G12:G18"/>
    <mergeCell ref="H12:H18"/>
    <mergeCell ref="H8:H9"/>
    <mergeCell ref="I8:I9"/>
    <mergeCell ref="A8:A9"/>
    <mergeCell ref="B8:B9"/>
    <mergeCell ref="C8:E8"/>
    <mergeCell ref="F8:F9"/>
    <mergeCell ref="A5:G6"/>
    <mergeCell ref="I1:J1"/>
    <mergeCell ref="A3:L3"/>
    <mergeCell ref="H5:I5"/>
    <mergeCell ref="J8:J9"/>
  </mergeCells>
  <printOptions/>
  <pageMargins left="0.7874015748031497" right="0.5905511811023623" top="0.7874015748031497" bottom="0.3937007874015748" header="0.1968503937007874" footer="0.1968503937007874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85" t="s">
        <v>215</v>
      </c>
    </row>
    <row r="2" ht="14.25" customHeight="1"/>
    <row r="3" spans="1:7" ht="15.75">
      <c r="A3" s="201" t="s">
        <v>216</v>
      </c>
      <c r="B3" s="201"/>
      <c r="C3" s="201"/>
      <c r="D3" s="201"/>
      <c r="E3" s="201"/>
      <c r="F3" s="201"/>
      <c r="G3" s="201"/>
    </row>
    <row r="5" spans="1:7" s="3" customFormat="1" ht="35.25" customHeight="1">
      <c r="A5" s="296" t="s">
        <v>217</v>
      </c>
      <c r="B5" s="296" t="s">
        <v>10</v>
      </c>
      <c r="C5" s="296" t="s">
        <v>218</v>
      </c>
      <c r="D5" s="299" t="s">
        <v>219</v>
      </c>
      <c r="E5" s="300"/>
      <c r="F5" s="301"/>
      <c r="G5" s="296" t="s">
        <v>220</v>
      </c>
    </row>
    <row r="6" spans="1:7" s="3" customFormat="1" ht="16.5" customHeight="1">
      <c r="A6" s="297"/>
      <c r="B6" s="297"/>
      <c r="C6" s="297"/>
      <c r="D6" s="296" t="s">
        <v>221</v>
      </c>
      <c r="E6" s="302" t="s">
        <v>222</v>
      </c>
      <c r="F6" s="303"/>
      <c r="G6" s="297"/>
    </row>
    <row r="7" spans="1:7" s="3" customFormat="1" ht="31.5" customHeight="1">
      <c r="A7" s="298"/>
      <c r="B7" s="298"/>
      <c r="C7" s="298"/>
      <c r="D7" s="298"/>
      <c r="E7" s="138" t="s">
        <v>223</v>
      </c>
      <c r="F7" s="138" t="s">
        <v>224</v>
      </c>
      <c r="G7" s="298"/>
    </row>
    <row r="8" spans="1:7" s="2" customFormat="1" ht="1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s="3" customFormat="1" ht="15">
      <c r="A9" s="140"/>
      <c r="B9" s="141" t="s">
        <v>225</v>
      </c>
      <c r="C9" s="142"/>
      <c r="D9" s="142"/>
      <c r="E9" s="142"/>
      <c r="F9" s="142"/>
      <c r="G9" s="8"/>
    </row>
    <row r="10" spans="1:7" s="3" customFormat="1" ht="30">
      <c r="A10" s="140">
        <v>1</v>
      </c>
      <c r="B10" s="143" t="s">
        <v>226</v>
      </c>
      <c r="C10" s="68"/>
      <c r="D10" s="9"/>
      <c r="E10" s="9"/>
      <c r="F10" s="9"/>
      <c r="G10" s="8"/>
    </row>
    <row r="11" spans="1:7" s="3" customFormat="1" ht="15">
      <c r="A11" s="140" t="s">
        <v>213</v>
      </c>
      <c r="B11" s="144" t="s">
        <v>213</v>
      </c>
      <c r="C11" s="68"/>
      <c r="D11" s="9"/>
      <c r="E11" s="9"/>
      <c r="F11" s="9"/>
      <c r="G11" s="8"/>
    </row>
    <row r="12" spans="1:7" s="3" customFormat="1" ht="15">
      <c r="A12" s="140"/>
      <c r="B12" s="141" t="s">
        <v>227</v>
      </c>
      <c r="C12" s="142"/>
      <c r="D12" s="142"/>
      <c r="E12" s="142"/>
      <c r="F12" s="142"/>
      <c r="G12" s="8"/>
    </row>
    <row r="13" spans="1:7" s="3" customFormat="1" ht="30">
      <c r="A13" s="140" t="s">
        <v>213</v>
      </c>
      <c r="B13" s="143" t="s">
        <v>226</v>
      </c>
      <c r="C13" s="68"/>
      <c r="D13" s="9"/>
      <c r="E13" s="9"/>
      <c r="F13" s="9"/>
      <c r="G13" s="8"/>
    </row>
    <row r="14" spans="1:7" s="3" customFormat="1" ht="15">
      <c r="A14" s="140" t="s">
        <v>213</v>
      </c>
      <c r="B14" s="144" t="s">
        <v>213</v>
      </c>
      <c r="C14" s="68"/>
      <c r="D14" s="9"/>
      <c r="E14" s="9"/>
      <c r="F14" s="9"/>
      <c r="G14" s="8"/>
    </row>
    <row r="15" ht="6" customHeight="1"/>
    <row r="16" s="146" customFormat="1" ht="14.25" customHeight="1">
      <c r="A16" s="145" t="s">
        <v>228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SheetLayoutView="100" workbookViewId="0" topLeftCell="A1">
      <selection activeCell="A9" sqref="A9:J9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85" t="s">
        <v>229</v>
      </c>
    </row>
    <row r="2" s="2" customFormat="1" ht="18.75" customHeight="1"/>
    <row r="3" spans="1:10" ht="15.75">
      <c r="A3" s="201" t="s">
        <v>230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5.75">
      <c r="A4" s="201" t="s">
        <v>231</v>
      </c>
      <c r="B4" s="201"/>
      <c r="C4" s="201"/>
      <c r="D4" s="201"/>
      <c r="E4" s="201"/>
      <c r="F4" s="201"/>
      <c r="G4" s="201"/>
      <c r="H4" s="201"/>
      <c r="I4" s="201"/>
      <c r="J4" s="201"/>
    </row>
    <row r="5" s="2" customFormat="1" ht="15"/>
    <row r="6" spans="1:10" s="147" customFormat="1" ht="21.75" customHeight="1">
      <c r="A6" s="296" t="s">
        <v>217</v>
      </c>
      <c r="B6" s="296" t="s">
        <v>232</v>
      </c>
      <c r="C6" s="296" t="s">
        <v>29</v>
      </c>
      <c r="D6" s="299" t="s">
        <v>233</v>
      </c>
      <c r="E6" s="301"/>
      <c r="F6" s="299" t="s">
        <v>234</v>
      </c>
      <c r="G6" s="301"/>
      <c r="H6" s="299" t="s">
        <v>235</v>
      </c>
      <c r="I6" s="301"/>
      <c r="J6" s="296" t="s">
        <v>236</v>
      </c>
    </row>
    <row r="7" spans="1:10" s="147" customFormat="1" ht="41.25" customHeight="1">
      <c r="A7" s="298"/>
      <c r="B7" s="298"/>
      <c r="C7" s="298"/>
      <c r="D7" s="138" t="s">
        <v>28</v>
      </c>
      <c r="E7" s="138" t="s">
        <v>27</v>
      </c>
      <c r="F7" s="138" t="s">
        <v>28</v>
      </c>
      <c r="G7" s="138" t="s">
        <v>27</v>
      </c>
      <c r="H7" s="138" t="s">
        <v>237</v>
      </c>
      <c r="I7" s="138" t="s">
        <v>238</v>
      </c>
      <c r="J7" s="298"/>
    </row>
    <row r="8" spans="1:10" s="2" customFormat="1" ht="17.25" customHeight="1">
      <c r="A8" s="139">
        <v>1</v>
      </c>
      <c r="B8" s="139">
        <v>2</v>
      </c>
      <c r="C8" s="139">
        <v>4</v>
      </c>
      <c r="D8" s="139">
        <v>5</v>
      </c>
      <c r="E8" s="139">
        <v>6</v>
      </c>
      <c r="F8" s="139">
        <v>7</v>
      </c>
      <c r="G8" s="139">
        <v>8</v>
      </c>
      <c r="H8" s="139">
        <v>9</v>
      </c>
      <c r="I8" s="139">
        <v>10</v>
      </c>
      <c r="J8" s="139">
        <v>11</v>
      </c>
    </row>
    <row r="9" spans="1:10" s="3" customFormat="1" ht="17.25" customHeight="1">
      <c r="A9" s="302" t="s">
        <v>239</v>
      </c>
      <c r="B9" s="304"/>
      <c r="C9" s="304"/>
      <c r="D9" s="304"/>
      <c r="E9" s="304"/>
      <c r="F9" s="304"/>
      <c r="G9" s="304"/>
      <c r="H9" s="304"/>
      <c r="I9" s="304"/>
      <c r="J9" s="303"/>
    </row>
    <row r="10" spans="1:10" s="3" customFormat="1" ht="15">
      <c r="A10" s="148" t="s">
        <v>14</v>
      </c>
      <c r="B10" s="143" t="s">
        <v>240</v>
      </c>
      <c r="C10" s="143"/>
      <c r="D10" s="148"/>
      <c r="E10" s="148"/>
      <c r="F10" s="148"/>
      <c r="G10" s="148"/>
      <c r="H10" s="140"/>
      <c r="I10" s="140"/>
      <c r="J10" s="143"/>
    </row>
    <row r="11" spans="1:10" s="3" customFormat="1" ht="15">
      <c r="A11" s="148" t="s">
        <v>19</v>
      </c>
      <c r="B11" s="143" t="s">
        <v>212</v>
      </c>
      <c r="C11" s="143"/>
      <c r="D11" s="148"/>
      <c r="E11" s="148"/>
      <c r="F11" s="148"/>
      <c r="G11" s="148"/>
      <c r="H11" s="140"/>
      <c r="I11" s="140"/>
      <c r="J11" s="143"/>
    </row>
    <row r="12" spans="1:10" s="3" customFormat="1" ht="15">
      <c r="A12" s="148"/>
      <c r="B12" s="143" t="s">
        <v>241</v>
      </c>
      <c r="C12" s="143"/>
      <c r="D12" s="148" t="s">
        <v>172</v>
      </c>
      <c r="E12" s="148"/>
      <c r="F12" s="148" t="s">
        <v>172</v>
      </c>
      <c r="G12" s="148"/>
      <c r="H12" s="140" t="s">
        <v>172</v>
      </c>
      <c r="I12" s="140" t="s">
        <v>172</v>
      </c>
      <c r="J12" s="143"/>
    </row>
    <row r="13" spans="1:10" s="3" customFormat="1" ht="15">
      <c r="A13" s="148"/>
      <c r="B13" s="143" t="s">
        <v>241</v>
      </c>
      <c r="C13" s="143"/>
      <c r="D13" s="148" t="s">
        <v>172</v>
      </c>
      <c r="E13" s="148"/>
      <c r="F13" s="148" t="s">
        <v>172</v>
      </c>
      <c r="G13" s="148"/>
      <c r="H13" s="140" t="s">
        <v>172</v>
      </c>
      <c r="I13" s="140" t="s">
        <v>172</v>
      </c>
      <c r="J13" s="143"/>
    </row>
    <row r="14" spans="1:10" s="3" customFormat="1" ht="15">
      <c r="A14" s="148"/>
      <c r="B14" s="143" t="s">
        <v>213</v>
      </c>
      <c r="C14" s="143"/>
      <c r="D14" s="148"/>
      <c r="E14" s="148"/>
      <c r="F14" s="148"/>
      <c r="G14" s="148"/>
      <c r="H14" s="140"/>
      <c r="I14" s="140"/>
      <c r="J14" s="143"/>
    </row>
    <row r="15" spans="1:10" s="3" customFormat="1" ht="15">
      <c r="A15" s="148"/>
      <c r="B15" s="143" t="s">
        <v>242</v>
      </c>
      <c r="C15" s="143"/>
      <c r="D15" s="148"/>
      <c r="E15" s="148"/>
      <c r="F15" s="148"/>
      <c r="G15" s="148"/>
      <c r="H15" s="140"/>
      <c r="I15" s="140"/>
      <c r="J15" s="143"/>
    </row>
    <row r="16" spans="1:10" s="3" customFormat="1" ht="15">
      <c r="A16" s="148" t="s">
        <v>15</v>
      </c>
      <c r="B16" s="143" t="s">
        <v>243</v>
      </c>
      <c r="C16" s="143"/>
      <c r="D16" s="148"/>
      <c r="E16" s="148"/>
      <c r="F16" s="148"/>
      <c r="G16" s="148"/>
      <c r="H16" s="140"/>
      <c r="I16" s="140"/>
      <c r="J16" s="143"/>
    </row>
    <row r="17" spans="1:10" s="3" customFormat="1" ht="15">
      <c r="A17" s="148" t="s">
        <v>22</v>
      </c>
      <c r="B17" s="143" t="s">
        <v>214</v>
      </c>
      <c r="C17" s="143"/>
      <c r="D17" s="148"/>
      <c r="E17" s="148"/>
      <c r="F17" s="148"/>
      <c r="G17" s="148"/>
      <c r="H17" s="140"/>
      <c r="I17" s="140"/>
      <c r="J17" s="143"/>
    </row>
    <row r="18" spans="1:10" s="3" customFormat="1" ht="30">
      <c r="A18" s="148"/>
      <c r="B18" s="143" t="s">
        <v>244</v>
      </c>
      <c r="C18" s="143"/>
      <c r="D18" s="148" t="s">
        <v>172</v>
      </c>
      <c r="E18" s="148"/>
      <c r="F18" s="148" t="s">
        <v>172</v>
      </c>
      <c r="G18" s="148"/>
      <c r="H18" s="140" t="s">
        <v>172</v>
      </c>
      <c r="I18" s="140" t="s">
        <v>172</v>
      </c>
      <c r="J18" s="143"/>
    </row>
    <row r="19" spans="1:10" s="3" customFormat="1" ht="30">
      <c r="A19" s="148"/>
      <c r="B19" s="143" t="s">
        <v>245</v>
      </c>
      <c r="C19" s="143"/>
      <c r="D19" s="148" t="s">
        <v>172</v>
      </c>
      <c r="E19" s="148"/>
      <c r="F19" s="148" t="s">
        <v>172</v>
      </c>
      <c r="G19" s="148"/>
      <c r="H19" s="140" t="s">
        <v>172</v>
      </c>
      <c r="I19" s="140" t="s">
        <v>172</v>
      </c>
      <c r="J19" s="143"/>
    </row>
    <row r="20" spans="1:10" s="3" customFormat="1" ht="15">
      <c r="A20" s="148"/>
      <c r="B20" s="143" t="s">
        <v>213</v>
      </c>
      <c r="C20" s="143"/>
      <c r="D20" s="148"/>
      <c r="E20" s="148"/>
      <c r="F20" s="148"/>
      <c r="G20" s="148"/>
      <c r="H20" s="140"/>
      <c r="I20" s="140"/>
      <c r="J20" s="143"/>
    </row>
    <row r="21" spans="1:10" s="3" customFormat="1" ht="15">
      <c r="A21" s="148" t="s">
        <v>174</v>
      </c>
      <c r="B21" s="143" t="s">
        <v>214</v>
      </c>
      <c r="C21" s="143"/>
      <c r="D21" s="148"/>
      <c r="E21" s="148"/>
      <c r="F21" s="148"/>
      <c r="G21" s="148"/>
      <c r="H21" s="140"/>
      <c r="I21" s="140"/>
      <c r="J21" s="143"/>
    </row>
    <row r="22" spans="1:10" s="3" customFormat="1" ht="15">
      <c r="A22" s="148" t="s">
        <v>213</v>
      </c>
      <c r="B22" s="143" t="s">
        <v>213</v>
      </c>
      <c r="C22" s="143"/>
      <c r="D22" s="148"/>
      <c r="E22" s="148"/>
      <c r="F22" s="148"/>
      <c r="G22" s="148"/>
      <c r="H22" s="140"/>
      <c r="I22" s="140"/>
      <c r="J22" s="143"/>
    </row>
    <row r="23" spans="1:10" s="3" customFormat="1" ht="15">
      <c r="A23" s="148" t="s">
        <v>26</v>
      </c>
      <c r="B23" s="143" t="s">
        <v>246</v>
      </c>
      <c r="C23" s="143"/>
      <c r="D23" s="148"/>
      <c r="E23" s="148"/>
      <c r="F23" s="148"/>
      <c r="G23" s="148"/>
      <c r="H23" s="140"/>
      <c r="I23" s="140"/>
      <c r="J23" s="143"/>
    </row>
    <row r="24" spans="1:10" s="3" customFormat="1" ht="15">
      <c r="A24" s="148"/>
      <c r="B24" s="143" t="s">
        <v>247</v>
      </c>
      <c r="C24" s="143"/>
      <c r="D24" s="148"/>
      <c r="E24" s="148"/>
      <c r="F24" s="148"/>
      <c r="G24" s="148"/>
      <c r="H24" s="140"/>
      <c r="I24" s="140"/>
      <c r="J24" s="143"/>
    </row>
    <row r="25" spans="1:10" s="3" customFormat="1" ht="15">
      <c r="A25" s="148"/>
      <c r="B25" s="143" t="s">
        <v>248</v>
      </c>
      <c r="C25" s="143"/>
      <c r="D25" s="148"/>
      <c r="E25" s="148"/>
      <c r="F25" s="148"/>
      <c r="G25" s="148"/>
      <c r="H25" s="140"/>
      <c r="I25" s="140"/>
      <c r="J25" s="143"/>
    </row>
    <row r="26" spans="1:10" s="3" customFormat="1" ht="15">
      <c r="A26" s="149"/>
      <c r="B26" s="150" t="s">
        <v>213</v>
      </c>
      <c r="C26" s="151"/>
      <c r="D26" s="152"/>
      <c r="E26" s="152"/>
      <c r="F26" s="152"/>
      <c r="G26" s="152"/>
      <c r="H26" s="137"/>
      <c r="I26" s="137"/>
      <c r="J26" s="153"/>
    </row>
    <row r="27" ht="6" customHeight="1"/>
    <row r="28" s="146" customFormat="1" ht="14.25" customHeight="1">
      <c r="A28" s="145" t="s">
        <v>249</v>
      </c>
    </row>
  </sheetData>
  <sheetProtection/>
  <mergeCells count="10">
    <mergeCell ref="A9:J9"/>
    <mergeCell ref="A3:J3"/>
    <mergeCell ref="A4:J4"/>
    <mergeCell ref="A6:A7"/>
    <mergeCell ref="B6:B7"/>
    <mergeCell ref="C6:C7"/>
    <mergeCell ref="D6:E6"/>
    <mergeCell ref="F6:G6"/>
    <mergeCell ref="H6:I6"/>
    <mergeCell ref="J6:J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H8" sqref="H8"/>
    </sheetView>
  </sheetViews>
  <sheetFormatPr defaultColWidth="9.00390625" defaultRowHeight="12.75"/>
  <cols>
    <col min="1" max="1" width="6.125" style="13" customWidth="1"/>
    <col min="2" max="2" width="36.625" style="13" customWidth="1"/>
    <col min="3" max="3" width="37.75390625" style="13" customWidth="1"/>
    <col min="4" max="4" width="9.75390625" style="13" customWidth="1"/>
    <col min="5" max="5" width="12.25390625" style="13" customWidth="1"/>
    <col min="6" max="9" width="17.875" style="2" customWidth="1"/>
    <col min="10" max="16384" width="9.125" style="13" customWidth="1"/>
  </cols>
  <sheetData>
    <row r="1" spans="6:9" s="10" customFormat="1" ht="15">
      <c r="F1" s="2"/>
      <c r="G1" s="2"/>
      <c r="H1" s="2"/>
      <c r="I1" s="85" t="s">
        <v>250</v>
      </c>
    </row>
    <row r="2" spans="6:9" s="10" customFormat="1" ht="15">
      <c r="F2" s="2"/>
      <c r="G2" s="2"/>
      <c r="H2" s="2"/>
      <c r="I2" s="2"/>
    </row>
    <row r="3" spans="1:9" s="10" customFormat="1" ht="15" customHeight="1">
      <c r="A3" s="215" t="s">
        <v>251</v>
      </c>
      <c r="B3" s="215"/>
      <c r="C3" s="215"/>
      <c r="D3" s="215"/>
      <c r="E3" s="215"/>
      <c r="F3" s="215"/>
      <c r="G3" s="215"/>
      <c r="H3" s="215"/>
      <c r="I3" s="215"/>
    </row>
    <row r="4" spans="6:9" s="10" customFormat="1" ht="15">
      <c r="F4" s="2"/>
      <c r="G4" s="2"/>
      <c r="H4" s="2"/>
      <c r="I4" s="2"/>
    </row>
    <row r="5" spans="1:9" s="10" customFormat="1" ht="15">
      <c r="A5" s="240" t="s">
        <v>44</v>
      </c>
      <c r="B5" s="240" t="s">
        <v>150</v>
      </c>
      <c r="C5" s="240"/>
      <c r="D5" s="242" t="s">
        <v>35</v>
      </c>
      <c r="E5" s="243"/>
      <c r="F5" s="305" t="s">
        <v>252</v>
      </c>
      <c r="G5" s="305"/>
      <c r="H5" s="305"/>
      <c r="I5" s="305"/>
    </row>
    <row r="6" spans="1:9" s="10" customFormat="1" ht="30">
      <c r="A6" s="241"/>
      <c r="B6" s="241"/>
      <c r="C6" s="241"/>
      <c r="D6" s="68" t="s">
        <v>13</v>
      </c>
      <c r="E6" s="68" t="s">
        <v>37</v>
      </c>
      <c r="F6" s="154" t="s">
        <v>253</v>
      </c>
      <c r="G6" s="154" t="s">
        <v>254</v>
      </c>
      <c r="H6" s="154" t="s">
        <v>209</v>
      </c>
      <c r="I6" s="58" t="s">
        <v>255</v>
      </c>
    </row>
    <row r="7" spans="1:9" s="11" customFormat="1" ht="15">
      <c r="A7" s="69">
        <v>1</v>
      </c>
      <c r="B7" s="69">
        <v>2</v>
      </c>
      <c r="C7" s="70">
        <v>3</v>
      </c>
      <c r="D7" s="70">
        <v>4</v>
      </c>
      <c r="E7" s="70">
        <v>5</v>
      </c>
      <c r="F7" s="155">
        <v>6</v>
      </c>
      <c r="G7" s="155">
        <v>7</v>
      </c>
      <c r="H7" s="155">
        <v>8</v>
      </c>
      <c r="I7" s="155">
        <v>9</v>
      </c>
    </row>
    <row r="8" spans="1:9" s="12" customFormat="1" ht="18" customHeight="1">
      <c r="A8" s="308" t="s">
        <v>186</v>
      </c>
      <c r="B8" s="309" t="s">
        <v>256</v>
      </c>
      <c r="C8" s="73" t="s">
        <v>151</v>
      </c>
      <c r="D8" s="156"/>
      <c r="E8" s="156"/>
      <c r="F8" s="140"/>
      <c r="G8" s="140"/>
      <c r="H8" s="140"/>
      <c r="I8" s="140"/>
    </row>
    <row r="9" spans="1:9" s="12" customFormat="1" ht="16.5" customHeight="1">
      <c r="A9" s="308"/>
      <c r="B9" s="309"/>
      <c r="C9" s="73" t="s">
        <v>39</v>
      </c>
      <c r="D9" s="157"/>
      <c r="E9" s="156"/>
      <c r="F9" s="140"/>
      <c r="G9" s="140"/>
      <c r="H9" s="140"/>
      <c r="I9" s="140"/>
    </row>
    <row r="10" spans="1:9" s="12" customFormat="1" ht="19.5" customHeight="1">
      <c r="A10" s="308"/>
      <c r="B10" s="309"/>
      <c r="C10" s="73" t="s">
        <v>40</v>
      </c>
      <c r="D10" s="157"/>
      <c r="E10" s="156"/>
      <c r="F10" s="140"/>
      <c r="G10" s="140"/>
      <c r="H10" s="140"/>
      <c r="I10" s="140"/>
    </row>
    <row r="11" spans="1:9" s="12" customFormat="1" ht="20.25" customHeight="1">
      <c r="A11" s="308"/>
      <c r="B11" s="309"/>
      <c r="C11" s="73" t="s">
        <v>41</v>
      </c>
      <c r="D11" s="157"/>
      <c r="E11" s="156"/>
      <c r="F11" s="140"/>
      <c r="G11" s="140"/>
      <c r="H11" s="140"/>
      <c r="I11" s="140"/>
    </row>
    <row r="12" spans="1:9" s="12" customFormat="1" ht="21" customHeight="1">
      <c r="A12" s="308"/>
      <c r="B12" s="309"/>
      <c r="C12" s="73" t="s">
        <v>36</v>
      </c>
      <c r="D12" s="157"/>
      <c r="E12" s="156"/>
      <c r="F12" s="140"/>
      <c r="G12" s="140"/>
      <c r="H12" s="140"/>
      <c r="I12" s="140"/>
    </row>
    <row r="13" spans="1:9" s="12" customFormat="1" ht="15">
      <c r="A13" s="308"/>
      <c r="B13" s="309"/>
      <c r="C13" s="73" t="s">
        <v>43</v>
      </c>
      <c r="D13" s="157"/>
      <c r="E13" s="156"/>
      <c r="F13" s="140"/>
      <c r="G13" s="140"/>
      <c r="H13" s="140"/>
      <c r="I13" s="140"/>
    </row>
    <row r="14" spans="1:9" s="12" customFormat="1" ht="15">
      <c r="A14" s="308" t="s">
        <v>25</v>
      </c>
      <c r="B14" s="309" t="s">
        <v>257</v>
      </c>
      <c r="C14" s="73" t="s">
        <v>151</v>
      </c>
      <c r="D14" s="156"/>
      <c r="E14" s="156"/>
      <c r="F14" s="140"/>
      <c r="G14" s="140"/>
      <c r="H14" s="140"/>
      <c r="I14" s="140"/>
    </row>
    <row r="15" spans="1:9" s="12" customFormat="1" ht="18.75" customHeight="1">
      <c r="A15" s="308"/>
      <c r="B15" s="309"/>
      <c r="C15" s="73" t="s">
        <v>39</v>
      </c>
      <c r="D15" s="157"/>
      <c r="E15" s="156"/>
      <c r="F15" s="140"/>
      <c r="G15" s="140"/>
      <c r="H15" s="140"/>
      <c r="I15" s="140"/>
    </row>
    <row r="16" spans="1:9" s="12" customFormat="1" ht="15" customHeight="1">
      <c r="A16" s="308"/>
      <c r="B16" s="309"/>
      <c r="C16" s="73" t="s">
        <v>40</v>
      </c>
      <c r="D16" s="157"/>
      <c r="E16" s="156"/>
      <c r="F16" s="140"/>
      <c r="G16" s="140"/>
      <c r="H16" s="140"/>
      <c r="I16" s="140"/>
    </row>
    <row r="17" spans="1:9" s="12" customFormat="1" ht="18" customHeight="1">
      <c r="A17" s="308"/>
      <c r="B17" s="309"/>
      <c r="C17" s="73" t="s">
        <v>41</v>
      </c>
      <c r="D17" s="157"/>
      <c r="E17" s="156"/>
      <c r="F17" s="140"/>
      <c r="G17" s="140"/>
      <c r="H17" s="140"/>
      <c r="I17" s="140"/>
    </row>
    <row r="18" spans="1:9" s="12" customFormat="1" ht="18.75" customHeight="1">
      <c r="A18" s="308"/>
      <c r="B18" s="309"/>
      <c r="C18" s="73" t="s">
        <v>36</v>
      </c>
      <c r="D18" s="157"/>
      <c r="E18" s="156"/>
      <c r="F18" s="140"/>
      <c r="G18" s="140"/>
      <c r="H18" s="140"/>
      <c r="I18" s="140"/>
    </row>
    <row r="19" spans="1:9" s="12" customFormat="1" ht="15">
      <c r="A19" s="308"/>
      <c r="B19" s="309"/>
      <c r="C19" s="73" t="s">
        <v>43</v>
      </c>
      <c r="D19" s="157"/>
      <c r="E19" s="156"/>
      <c r="F19" s="140"/>
      <c r="G19" s="140"/>
      <c r="H19" s="140"/>
      <c r="I19" s="140"/>
    </row>
    <row r="20" spans="1:9" s="12" customFormat="1" ht="15">
      <c r="A20" s="223" t="s">
        <v>153</v>
      </c>
      <c r="B20" s="237" t="s">
        <v>258</v>
      </c>
      <c r="C20" s="73" t="s">
        <v>151</v>
      </c>
      <c r="D20" s="156"/>
      <c r="E20" s="156"/>
      <c r="F20" s="140"/>
      <c r="G20" s="140"/>
      <c r="H20" s="140"/>
      <c r="I20" s="140"/>
    </row>
    <row r="21" spans="1:9" s="12" customFormat="1" ht="18" customHeight="1">
      <c r="A21" s="224"/>
      <c r="B21" s="238"/>
      <c r="C21" s="73" t="s">
        <v>39</v>
      </c>
      <c r="D21" s="157"/>
      <c r="E21" s="157"/>
      <c r="F21" s="158"/>
      <c r="G21" s="158"/>
      <c r="H21" s="158"/>
      <c r="I21" s="158"/>
    </row>
    <row r="22" spans="1:9" s="12" customFormat="1" ht="15">
      <c r="A22" s="224"/>
      <c r="B22" s="238"/>
      <c r="C22" s="73" t="s">
        <v>40</v>
      </c>
      <c r="D22" s="157"/>
      <c r="E22" s="157"/>
      <c r="F22" s="9"/>
      <c r="G22" s="9"/>
      <c r="H22" s="9"/>
      <c r="I22" s="159"/>
    </row>
    <row r="23" spans="1:9" s="12" customFormat="1" ht="15">
      <c r="A23" s="224"/>
      <c r="B23" s="238"/>
      <c r="C23" s="73" t="s">
        <v>41</v>
      </c>
      <c r="D23" s="157"/>
      <c r="E23" s="157"/>
      <c r="F23" s="158"/>
      <c r="G23" s="158"/>
      <c r="H23" s="158"/>
      <c r="I23" s="158"/>
    </row>
    <row r="24" spans="1:9" s="12" customFormat="1" ht="17.25" customHeight="1">
      <c r="A24" s="224"/>
      <c r="B24" s="238"/>
      <c r="C24" s="73" t="s">
        <v>36</v>
      </c>
      <c r="D24" s="157"/>
      <c r="E24" s="157"/>
      <c r="F24" s="158"/>
      <c r="G24" s="158"/>
      <c r="H24" s="158"/>
      <c r="I24" s="158"/>
    </row>
    <row r="25" spans="1:9" s="12" customFormat="1" ht="15">
      <c r="A25" s="306"/>
      <c r="B25" s="307"/>
      <c r="C25" s="73" t="s">
        <v>43</v>
      </c>
      <c r="D25" s="157"/>
      <c r="E25" s="157"/>
      <c r="F25" s="158"/>
      <c r="G25" s="158"/>
      <c r="H25" s="158"/>
      <c r="I25" s="158"/>
    </row>
    <row r="26" spans="1:9" s="12" customFormat="1" ht="15">
      <c r="A26" s="8" t="s">
        <v>213</v>
      </c>
      <c r="B26" s="84"/>
      <c r="C26" s="83"/>
      <c r="D26" s="157"/>
      <c r="E26" s="157"/>
      <c r="F26" s="158"/>
      <c r="G26" s="158"/>
      <c r="H26" s="158"/>
      <c r="I26" s="158"/>
    </row>
    <row r="27" spans="1:9" s="12" customFormat="1" ht="15">
      <c r="A27" s="8" t="s">
        <v>45</v>
      </c>
      <c r="B27" s="8" t="s">
        <v>259</v>
      </c>
      <c r="C27" s="83"/>
      <c r="D27" s="157"/>
      <c r="E27" s="157"/>
      <c r="F27" s="158"/>
      <c r="G27" s="158"/>
      <c r="H27" s="158"/>
      <c r="I27" s="158"/>
    </row>
    <row r="28" spans="1:9" s="12" customFormat="1" ht="15">
      <c r="A28" s="8" t="s">
        <v>213</v>
      </c>
      <c r="B28" s="160"/>
      <c r="C28" s="83"/>
      <c r="D28" s="157"/>
      <c r="E28" s="156"/>
      <c r="F28" s="158"/>
      <c r="G28" s="158"/>
      <c r="H28" s="158"/>
      <c r="I28" s="158"/>
    </row>
    <row r="29" ht="6" customHeight="1"/>
    <row r="30" ht="3" customHeight="1"/>
  </sheetData>
  <sheetProtection/>
  <mergeCells count="12">
    <mergeCell ref="A20:A25"/>
    <mergeCell ref="B20:B25"/>
    <mergeCell ref="A8:A13"/>
    <mergeCell ref="B8:B13"/>
    <mergeCell ref="A14:A19"/>
    <mergeCell ref="B14:B19"/>
    <mergeCell ref="A3:I3"/>
    <mergeCell ref="A5:A6"/>
    <mergeCell ref="B5:B6"/>
    <mergeCell ref="C5:C6"/>
    <mergeCell ref="D5:E5"/>
    <mergeCell ref="F5:I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1234567</cp:lastModifiedBy>
  <cp:lastPrinted>2017-03-01T22:01:41Z</cp:lastPrinted>
  <dcterms:created xsi:type="dcterms:W3CDTF">2011-03-10T10:26:24Z</dcterms:created>
  <dcterms:modified xsi:type="dcterms:W3CDTF">2017-03-01T22:01:48Z</dcterms:modified>
  <cp:category/>
  <cp:version/>
  <cp:contentType/>
  <cp:contentStatus/>
</cp:coreProperties>
</file>